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facad-my.sharepoint.com/personal/ksa_dansk-atletik_dk/Documents/Skrivebord/Täältä/"/>
    </mc:Choice>
  </mc:AlternateContent>
  <xr:revisionPtr revIDLastSave="0" documentId="14_{7772F199-A570-457F-805B-27F61669C3DC}" xr6:coauthVersionLast="47" xr6:coauthVersionMax="47" xr10:uidLastSave="{00000000-0000-0000-0000-000000000000}"/>
  <bookViews>
    <workbookView xWindow="-120" yWindow="-120" windowWidth="29040" windowHeight="15840" tabRatio="601" xr2:uid="{ECB6C814-F1E4-4215-B61A-2D21B34D0A9D}"/>
  </bookViews>
  <sheets>
    <sheet name="KALENDER.xls" sheetId="1" r:id="rId1"/>
    <sheet name="Ark1" sheetId="2" r:id="rId2"/>
  </sheets>
  <definedNames>
    <definedName name="_Fill" hidden="1">KALENDER.xls!$L$6:$BX$6</definedName>
    <definedName name="_xlnm.Print_Area" localSheetId="0">KALENDER.xls!$C$2:$BX$39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F6" i="1" s="1"/>
  <c r="F7" i="1" s="1"/>
  <c r="I7" i="1" l="1"/>
  <c r="E7" i="1"/>
  <c r="D7" i="1"/>
  <c r="F8" i="1"/>
  <c r="D6" i="1"/>
  <c r="I6" i="1"/>
  <c r="L6" i="1"/>
  <c r="D5" i="1"/>
  <c r="E6" i="1"/>
  <c r="J6" i="1" l="1"/>
  <c r="L7" i="1"/>
  <c r="O6" i="1"/>
  <c r="K6" i="1"/>
  <c r="J5" i="1"/>
  <c r="R6" i="1"/>
  <c r="E8" i="1"/>
  <c r="D8" i="1"/>
  <c r="F9" i="1"/>
  <c r="I8" i="1"/>
  <c r="R7" i="1" l="1"/>
  <c r="P5" i="1"/>
  <c r="X6" i="1"/>
  <c r="U6" i="1"/>
  <c r="P6" i="1"/>
  <c r="Q6" i="1"/>
  <c r="K7" i="1"/>
  <c r="L8" i="1"/>
  <c r="J7" i="1"/>
  <c r="O7" i="1"/>
  <c r="E9" i="1"/>
  <c r="D9" i="1"/>
  <c r="I9" i="1"/>
  <c r="F10" i="1"/>
  <c r="L9" i="1" l="1"/>
  <c r="K8" i="1"/>
  <c r="J8" i="1"/>
  <c r="O8" i="1"/>
  <c r="D10" i="1"/>
  <c r="E10" i="1"/>
  <c r="I10" i="1"/>
  <c r="F11" i="1"/>
  <c r="AA6" i="1"/>
  <c r="V6" i="1"/>
  <c r="AD6" i="1"/>
  <c r="W6" i="1"/>
  <c r="V5" i="1"/>
  <c r="X7" i="1"/>
  <c r="U7" i="1"/>
  <c r="Q7" i="1"/>
  <c r="P7" i="1"/>
  <c r="R8" i="1"/>
  <c r="F12" i="1" l="1"/>
  <c r="D11" i="1"/>
  <c r="E11" i="1"/>
  <c r="I11" i="1"/>
  <c r="V7" i="1"/>
  <c r="AA7" i="1"/>
  <c r="X8" i="1"/>
  <c r="W7" i="1"/>
  <c r="AC6" i="1"/>
  <c r="AJ6" i="1"/>
  <c r="AB6" i="1"/>
  <c r="AB5" i="1"/>
  <c r="AD7" i="1"/>
  <c r="AG6" i="1"/>
  <c r="P8" i="1"/>
  <c r="U8" i="1"/>
  <c r="R9" i="1"/>
  <c r="Q8" i="1"/>
  <c r="K9" i="1"/>
  <c r="L10" i="1"/>
  <c r="O9" i="1"/>
  <c r="J9" i="1"/>
  <c r="W8" i="1" l="1"/>
  <c r="X9" i="1"/>
  <c r="V8" i="1"/>
  <c r="AA8" i="1"/>
  <c r="AC7" i="1"/>
  <c r="AB7" i="1"/>
  <c r="AG7" i="1"/>
  <c r="AD8" i="1"/>
  <c r="L11" i="1"/>
  <c r="J10" i="1"/>
  <c r="O10" i="1"/>
  <c r="K10" i="1"/>
  <c r="AP6" i="1"/>
  <c r="AM6" i="1"/>
  <c r="AI6" i="1"/>
  <c r="AH6" i="1"/>
  <c r="AJ7" i="1"/>
  <c r="AH5" i="1"/>
  <c r="R10" i="1"/>
  <c r="U9" i="1"/>
  <c r="Q9" i="1"/>
  <c r="P9" i="1"/>
  <c r="E12" i="1"/>
  <c r="I12" i="1"/>
  <c r="F13" i="1"/>
  <c r="D12" i="1"/>
  <c r="AB8" i="1" l="1"/>
  <c r="AD9" i="1"/>
  <c r="AC8" i="1"/>
  <c r="AG8" i="1"/>
  <c r="AP7" i="1"/>
  <c r="AN6" i="1"/>
  <c r="AO6" i="1"/>
  <c r="AV6" i="1"/>
  <c r="AN5" i="1"/>
  <c r="AS6" i="1"/>
  <c r="P10" i="1"/>
  <c r="U10" i="1"/>
  <c r="R11" i="1"/>
  <c r="Q10" i="1"/>
  <c r="X10" i="1"/>
  <c r="V9" i="1"/>
  <c r="W9" i="1"/>
  <c r="AA9" i="1"/>
  <c r="D13" i="1"/>
  <c r="F14" i="1"/>
  <c r="I13" i="1"/>
  <c r="E13" i="1"/>
  <c r="AI7" i="1"/>
  <c r="AM7" i="1"/>
  <c r="AJ8" i="1"/>
  <c r="AH7" i="1"/>
  <c r="K11" i="1"/>
  <c r="O11" i="1"/>
  <c r="L12" i="1"/>
  <c r="J11" i="1"/>
  <c r="AV7" i="1" l="1"/>
  <c r="AU6" i="1"/>
  <c r="AT6" i="1"/>
  <c r="AT5" i="1"/>
  <c r="BB6" i="1"/>
  <c r="AY6" i="1"/>
  <c r="X11" i="1"/>
  <c r="AA10" i="1"/>
  <c r="V10" i="1"/>
  <c r="W10" i="1"/>
  <c r="L13" i="1"/>
  <c r="K12" i="1"/>
  <c r="O12" i="1"/>
  <c r="J12" i="1"/>
  <c r="R12" i="1"/>
  <c r="Q11" i="1"/>
  <c r="U11" i="1"/>
  <c r="P11" i="1"/>
  <c r="AS7" i="1"/>
  <c r="AN7" i="1"/>
  <c r="AO7" i="1"/>
  <c r="AP8" i="1"/>
  <c r="E14" i="1"/>
  <c r="D14" i="1"/>
  <c r="F15" i="1"/>
  <c r="I14" i="1"/>
  <c r="AD10" i="1"/>
  <c r="AB9" i="1"/>
  <c r="AC9" i="1"/>
  <c r="AG9" i="1"/>
  <c r="AJ9" i="1"/>
  <c r="AM8" i="1"/>
  <c r="AI8" i="1"/>
  <c r="AH8" i="1"/>
  <c r="AM9" i="1" l="1"/>
  <c r="AI9" i="1"/>
  <c r="AH9" i="1"/>
  <c r="AJ10" i="1"/>
  <c r="P12" i="1"/>
  <c r="U12" i="1"/>
  <c r="R13" i="1"/>
  <c r="Q12" i="1"/>
  <c r="W11" i="1"/>
  <c r="AA11" i="1"/>
  <c r="V11" i="1"/>
  <c r="X12" i="1"/>
  <c r="AS8" i="1"/>
  <c r="AN8" i="1"/>
  <c r="AP9" i="1"/>
  <c r="AO8" i="1"/>
  <c r="BH6" i="1"/>
  <c r="BB7" i="1"/>
  <c r="AZ5" i="1"/>
  <c r="BA6" i="1"/>
  <c r="AZ6" i="1"/>
  <c r="BE6" i="1"/>
  <c r="AG10" i="1"/>
  <c r="AD11" i="1"/>
  <c r="AC10" i="1"/>
  <c r="AB10" i="1"/>
  <c r="L14" i="1"/>
  <c r="K13" i="1"/>
  <c r="J13" i="1"/>
  <c r="O13" i="1"/>
  <c r="D15" i="1"/>
  <c r="E15" i="1"/>
  <c r="F16" i="1"/>
  <c r="I15" i="1"/>
  <c r="AV8" i="1"/>
  <c r="AY7" i="1"/>
  <c r="AU7" i="1"/>
  <c r="AT7" i="1"/>
  <c r="AG11" i="1" l="1"/>
  <c r="AB11" i="1"/>
  <c r="AD12" i="1"/>
  <c r="AC11" i="1"/>
  <c r="AO9" i="1"/>
  <c r="AN9" i="1"/>
  <c r="AS9" i="1"/>
  <c r="AP10" i="1"/>
  <c r="P13" i="1"/>
  <c r="R14" i="1"/>
  <c r="Q13" i="1"/>
  <c r="U13" i="1"/>
  <c r="X13" i="1"/>
  <c r="AA12" i="1"/>
  <c r="V12" i="1"/>
  <c r="W12" i="1"/>
  <c r="AI10" i="1"/>
  <c r="AJ11" i="1"/>
  <c r="AH10" i="1"/>
  <c r="AM10" i="1"/>
  <c r="AT8" i="1"/>
  <c r="AV9" i="1"/>
  <c r="AU8" i="1"/>
  <c r="AY8" i="1"/>
  <c r="K14" i="1"/>
  <c r="L15" i="1"/>
  <c r="O14" i="1"/>
  <c r="J14" i="1"/>
  <c r="AZ7" i="1"/>
  <c r="BE7" i="1"/>
  <c r="BA7" i="1"/>
  <c r="BB8" i="1"/>
  <c r="I16" i="1"/>
  <c r="D16" i="1"/>
  <c r="E16" i="1"/>
  <c r="F17" i="1"/>
  <c r="BF6" i="1"/>
  <c r="BN6" i="1"/>
  <c r="BK6" i="1"/>
  <c r="BF5" i="1"/>
  <c r="BH7" i="1"/>
  <c r="BG6" i="1"/>
  <c r="AZ8" i="1" l="1"/>
  <c r="BA8" i="1"/>
  <c r="BE8" i="1"/>
  <c r="BB9" i="1"/>
  <c r="AO10" i="1"/>
  <c r="AP11" i="1"/>
  <c r="AN10" i="1"/>
  <c r="AS10" i="1"/>
  <c r="V13" i="1"/>
  <c r="X14" i="1"/>
  <c r="AA13" i="1"/>
  <c r="W13" i="1"/>
  <c r="E17" i="1"/>
  <c r="I17" i="1"/>
  <c r="D17" i="1"/>
  <c r="F18" i="1"/>
  <c r="AG12" i="1"/>
  <c r="AC12" i="1"/>
  <c r="AB12" i="1"/>
  <c r="AD13" i="1"/>
  <c r="BT6" i="1"/>
  <c r="BL6" i="1"/>
  <c r="BQ6" i="1"/>
  <c r="BL5" i="1"/>
  <c r="BN7" i="1"/>
  <c r="BM6" i="1"/>
  <c r="AU9" i="1"/>
  <c r="AV10" i="1"/>
  <c r="AY9" i="1"/>
  <c r="AT9" i="1"/>
  <c r="O15" i="1"/>
  <c r="L16" i="1"/>
  <c r="J15" i="1"/>
  <c r="K15" i="1"/>
  <c r="AH11" i="1"/>
  <c r="AM11" i="1"/>
  <c r="AJ12" i="1"/>
  <c r="AI11" i="1"/>
  <c r="P14" i="1"/>
  <c r="R15" i="1"/>
  <c r="Q14" i="1"/>
  <c r="BK7" i="1"/>
  <c r="BG7" i="1"/>
  <c r="BF7" i="1"/>
  <c r="BH8" i="1"/>
  <c r="E18" i="1" l="1"/>
  <c r="D18" i="1"/>
  <c r="F19" i="1"/>
  <c r="I18" i="1"/>
  <c r="AN11" i="1"/>
  <c r="AO11" i="1"/>
  <c r="AP12" i="1"/>
  <c r="AS11" i="1"/>
  <c r="P15" i="1"/>
  <c r="Q15" i="1"/>
  <c r="U15" i="1"/>
  <c r="R16" i="1"/>
  <c r="J16" i="1"/>
  <c r="K16" i="1"/>
  <c r="O16" i="1"/>
  <c r="L17" i="1"/>
  <c r="BG8" i="1"/>
  <c r="BK8" i="1"/>
  <c r="BH9" i="1"/>
  <c r="BF8" i="1"/>
  <c r="BW6" i="1"/>
  <c r="BT7" i="1"/>
  <c r="BR6" i="1"/>
  <c r="BS6" i="1"/>
  <c r="BR5" i="1"/>
  <c r="AV11" i="1"/>
  <c r="AU10" i="1"/>
  <c r="AY10" i="1"/>
  <c r="AT10" i="1"/>
  <c r="AD14" i="1"/>
  <c r="AB13" i="1"/>
  <c r="AC13" i="1"/>
  <c r="AG13" i="1"/>
  <c r="BE9" i="1"/>
  <c r="BB10" i="1"/>
  <c r="AZ9" i="1"/>
  <c r="BA9" i="1"/>
  <c r="AM12" i="1"/>
  <c r="AI12" i="1"/>
  <c r="AH12" i="1"/>
  <c r="AJ13" i="1"/>
  <c r="W14" i="1"/>
  <c r="AA14" i="1"/>
  <c r="V14" i="1"/>
  <c r="X15" i="1"/>
  <c r="BL7" i="1"/>
  <c r="BM7" i="1"/>
  <c r="BN8" i="1"/>
  <c r="BQ7" i="1"/>
  <c r="BN9" i="1" l="1"/>
  <c r="BQ8" i="1"/>
  <c r="BM8" i="1"/>
  <c r="BL8" i="1"/>
  <c r="O17" i="1"/>
  <c r="J17" i="1"/>
  <c r="K17" i="1"/>
  <c r="L18" i="1"/>
  <c r="AS12" i="1"/>
  <c r="AP13" i="1"/>
  <c r="AN12" i="1"/>
  <c r="AO12" i="1"/>
  <c r="AC14" i="1"/>
  <c r="AG14" i="1"/>
  <c r="AB14" i="1"/>
  <c r="AD15" i="1"/>
  <c r="BR7" i="1"/>
  <c r="BS7" i="1"/>
  <c r="BW7" i="1"/>
  <c r="BT8" i="1"/>
  <c r="V15" i="1"/>
  <c r="W15" i="1"/>
  <c r="AA15" i="1"/>
  <c r="X16" i="1"/>
  <c r="Q16" i="1"/>
  <c r="P16" i="1"/>
  <c r="U16" i="1"/>
  <c r="R17" i="1"/>
  <c r="BB11" i="1"/>
  <c r="BA10" i="1"/>
  <c r="AZ10" i="1"/>
  <c r="BE10" i="1"/>
  <c r="F20" i="1"/>
  <c r="D19" i="1"/>
  <c r="E19" i="1"/>
  <c r="I19" i="1"/>
  <c r="AT11" i="1"/>
  <c r="AV12" i="1"/>
  <c r="AY11" i="1"/>
  <c r="AU11" i="1"/>
  <c r="BG9" i="1"/>
  <c r="BF9" i="1"/>
  <c r="BH10" i="1"/>
  <c r="BK9" i="1"/>
  <c r="AM13" i="1"/>
  <c r="AH13" i="1"/>
  <c r="AJ14" i="1"/>
  <c r="AI13" i="1"/>
  <c r="AI14" i="1" l="1"/>
  <c r="AH14" i="1"/>
  <c r="AJ15" i="1"/>
  <c r="AM14" i="1"/>
  <c r="AY12" i="1"/>
  <c r="AV13" i="1"/>
  <c r="AT12" i="1"/>
  <c r="AU12" i="1"/>
  <c r="W16" i="1"/>
  <c r="X17" i="1"/>
  <c r="V16" i="1"/>
  <c r="AA16" i="1"/>
  <c r="BA11" i="1"/>
  <c r="AZ11" i="1"/>
  <c r="BB12" i="1"/>
  <c r="BE11" i="1"/>
  <c r="L19" i="1"/>
  <c r="J18" i="1"/>
  <c r="O18" i="1"/>
  <c r="K18" i="1"/>
  <c r="U17" i="1"/>
  <c r="P17" i="1"/>
  <c r="Q17" i="1"/>
  <c r="R18" i="1"/>
  <c r="BS8" i="1"/>
  <c r="BW8" i="1"/>
  <c r="BT9" i="1"/>
  <c r="BR8" i="1"/>
  <c r="BK10" i="1"/>
  <c r="BG10" i="1"/>
  <c r="BF10" i="1"/>
  <c r="BH11" i="1"/>
  <c r="AG15" i="1"/>
  <c r="AB15" i="1"/>
  <c r="AD16" i="1"/>
  <c r="AC15" i="1"/>
  <c r="AS13" i="1"/>
  <c r="AO13" i="1"/>
  <c r="AN13" i="1"/>
  <c r="AP14" i="1"/>
  <c r="F21" i="1"/>
  <c r="I20" i="1"/>
  <c r="D20" i="1"/>
  <c r="E20" i="1"/>
  <c r="BM9" i="1"/>
  <c r="BN10" i="1"/>
  <c r="BL9" i="1"/>
  <c r="BQ9" i="1"/>
  <c r="BG11" i="1" l="1"/>
  <c r="BH12" i="1"/>
  <c r="BK11" i="1"/>
  <c r="BF11" i="1"/>
  <c r="AZ12" i="1"/>
  <c r="BE12" i="1"/>
  <c r="BA12" i="1"/>
  <c r="BB13" i="1"/>
  <c r="AS14" i="1"/>
  <c r="AO14" i="1"/>
  <c r="AN14" i="1"/>
  <c r="AP15" i="1"/>
  <c r="BN11" i="1"/>
  <c r="BQ10" i="1"/>
  <c r="BM10" i="1"/>
  <c r="BL10" i="1"/>
  <c r="AV14" i="1"/>
  <c r="AU13" i="1"/>
  <c r="AT13" i="1"/>
  <c r="AY13" i="1"/>
  <c r="AB16" i="1"/>
  <c r="AC16" i="1"/>
  <c r="AG16" i="1"/>
  <c r="AD17" i="1"/>
  <c r="BT10" i="1"/>
  <c r="BR9" i="1"/>
  <c r="BW9" i="1"/>
  <c r="BS9" i="1"/>
  <c r="AH15" i="1"/>
  <c r="AJ16" i="1"/>
  <c r="AM15" i="1"/>
  <c r="AI15" i="1"/>
  <c r="Q18" i="1"/>
  <c r="P18" i="1"/>
  <c r="R19" i="1"/>
  <c r="U18" i="1"/>
  <c r="W17" i="1"/>
  <c r="X18" i="1"/>
  <c r="V17" i="1"/>
  <c r="AA17" i="1"/>
  <c r="I21" i="1"/>
  <c r="F22" i="1"/>
  <c r="E21" i="1"/>
  <c r="D21" i="1"/>
  <c r="K19" i="1"/>
  <c r="O19" i="1"/>
  <c r="J19" i="1"/>
  <c r="L20" i="1"/>
  <c r="O20" i="1" l="1"/>
  <c r="J20" i="1"/>
  <c r="L21" i="1"/>
  <c r="K20" i="1"/>
  <c r="AG17" i="1"/>
  <c r="AC17" i="1"/>
  <c r="AD18" i="1"/>
  <c r="AB17" i="1"/>
  <c r="BE13" i="1"/>
  <c r="BB14" i="1"/>
  <c r="AZ13" i="1"/>
  <c r="BA13" i="1"/>
  <c r="W18" i="1"/>
  <c r="V18" i="1"/>
  <c r="X19" i="1"/>
  <c r="AA18" i="1"/>
  <c r="AJ17" i="1"/>
  <c r="AM16" i="1"/>
  <c r="AI16" i="1"/>
  <c r="AH16" i="1"/>
  <c r="BL11" i="1"/>
  <c r="BM11" i="1"/>
  <c r="BQ11" i="1"/>
  <c r="BN12" i="1"/>
  <c r="AP16" i="1"/>
  <c r="AN15" i="1"/>
  <c r="AS15" i="1"/>
  <c r="AO15" i="1"/>
  <c r="U19" i="1"/>
  <c r="Q19" i="1"/>
  <c r="P19" i="1"/>
  <c r="R20" i="1"/>
  <c r="E22" i="1"/>
  <c r="F23" i="1"/>
  <c r="I22" i="1"/>
  <c r="D22" i="1"/>
  <c r="BK12" i="1"/>
  <c r="BF12" i="1"/>
  <c r="BH13" i="1"/>
  <c r="BG12" i="1"/>
  <c r="BW10" i="1"/>
  <c r="BS10" i="1"/>
  <c r="BR10" i="1"/>
  <c r="BT11" i="1"/>
  <c r="AT14" i="1"/>
  <c r="AY14" i="1"/>
  <c r="AU14" i="1"/>
  <c r="AV15" i="1"/>
  <c r="BH14" i="1" l="1"/>
  <c r="BG13" i="1"/>
  <c r="BK13" i="1"/>
  <c r="BF13" i="1"/>
  <c r="X20" i="1"/>
  <c r="W19" i="1"/>
  <c r="AA19" i="1"/>
  <c r="V19" i="1"/>
  <c r="AD19" i="1"/>
  <c r="AG18" i="1"/>
  <c r="AC18" i="1"/>
  <c r="AB18" i="1"/>
  <c r="BQ12" i="1"/>
  <c r="BM12" i="1"/>
  <c r="BN13" i="1"/>
  <c r="BL12" i="1"/>
  <c r="BR11" i="1"/>
  <c r="BT12" i="1"/>
  <c r="BS11" i="1"/>
  <c r="BW11" i="1"/>
  <c r="AV16" i="1"/>
  <c r="AU15" i="1"/>
  <c r="AT15" i="1"/>
  <c r="AY15" i="1"/>
  <c r="L22" i="1"/>
  <c r="J21" i="1"/>
  <c r="K21" i="1"/>
  <c r="O21" i="1"/>
  <c r="D23" i="1"/>
  <c r="F24" i="1"/>
  <c r="I23" i="1"/>
  <c r="E23" i="1"/>
  <c r="BE14" i="1"/>
  <c r="BB15" i="1"/>
  <c r="AZ14" i="1"/>
  <c r="BA14" i="1"/>
  <c r="Q20" i="1"/>
  <c r="U20" i="1"/>
  <c r="P20" i="1"/>
  <c r="R21" i="1"/>
  <c r="AP17" i="1"/>
  <c r="AN16" i="1"/>
  <c r="AO16" i="1"/>
  <c r="AS16" i="1"/>
  <c r="AH17" i="1"/>
  <c r="AI17" i="1"/>
  <c r="AJ18" i="1"/>
  <c r="AM17" i="1"/>
  <c r="F25" i="1" l="1"/>
  <c r="E24" i="1"/>
  <c r="D24" i="1"/>
  <c r="I24" i="1"/>
  <c r="BQ13" i="1"/>
  <c r="BN14" i="1"/>
  <c r="BL13" i="1"/>
  <c r="BM13" i="1"/>
  <c r="AT16" i="1"/>
  <c r="AV17" i="1"/>
  <c r="AU16" i="1"/>
  <c r="AY16" i="1"/>
  <c r="AA20" i="1"/>
  <c r="X21" i="1"/>
  <c r="W20" i="1"/>
  <c r="V20" i="1"/>
  <c r="AJ19" i="1"/>
  <c r="AI18" i="1"/>
  <c r="AM18" i="1"/>
  <c r="AH18" i="1"/>
  <c r="R22" i="1"/>
  <c r="P21" i="1"/>
  <c r="Q21" i="1"/>
  <c r="U21" i="1"/>
  <c r="BA15" i="1"/>
  <c r="BB16" i="1"/>
  <c r="BE15" i="1"/>
  <c r="AZ15" i="1"/>
  <c r="BW12" i="1"/>
  <c r="BR12" i="1"/>
  <c r="BS12" i="1"/>
  <c r="BT13" i="1"/>
  <c r="AO17" i="1"/>
  <c r="AN17" i="1"/>
  <c r="AS17" i="1"/>
  <c r="AP18" i="1"/>
  <c r="L23" i="1"/>
  <c r="O22" i="1"/>
  <c r="K22" i="1"/>
  <c r="J22" i="1"/>
  <c r="AG19" i="1"/>
  <c r="AC19" i="1"/>
  <c r="AD20" i="1"/>
  <c r="AB19" i="1"/>
  <c r="BF14" i="1"/>
  <c r="BH15" i="1"/>
  <c r="BK14" i="1"/>
  <c r="BG14" i="1"/>
  <c r="BF15" i="1" l="1"/>
  <c r="BH16" i="1"/>
  <c r="BG15" i="1"/>
  <c r="BK15" i="1"/>
  <c r="V21" i="1"/>
  <c r="W21" i="1"/>
  <c r="X22" i="1"/>
  <c r="AA21" i="1"/>
  <c r="BQ14" i="1"/>
  <c r="BL14" i="1"/>
  <c r="BN15" i="1"/>
  <c r="BM14" i="1"/>
  <c r="L24" i="1"/>
  <c r="J23" i="1"/>
  <c r="O23" i="1"/>
  <c r="K23" i="1"/>
  <c r="U22" i="1"/>
  <c r="Q22" i="1"/>
  <c r="R23" i="1"/>
  <c r="P22" i="1"/>
  <c r="BS13" i="1"/>
  <c r="BW13" i="1"/>
  <c r="BR13" i="1"/>
  <c r="BT14" i="1"/>
  <c r="AN18" i="1"/>
  <c r="AS18" i="1"/>
  <c r="AP19" i="1"/>
  <c r="AO18" i="1"/>
  <c r="AB20" i="1"/>
  <c r="AC20" i="1"/>
  <c r="AG20" i="1"/>
  <c r="AD21" i="1"/>
  <c r="BB17" i="1"/>
  <c r="BE16" i="1"/>
  <c r="AZ16" i="1"/>
  <c r="BA16" i="1"/>
  <c r="AY17" i="1"/>
  <c r="AV18" i="1"/>
  <c r="AU17" i="1"/>
  <c r="AT17" i="1"/>
  <c r="AJ20" i="1"/>
  <c r="AI19" i="1"/>
  <c r="AM19" i="1"/>
  <c r="AH19" i="1"/>
  <c r="F26" i="1"/>
  <c r="D25" i="1"/>
  <c r="I25" i="1"/>
  <c r="E25" i="1"/>
  <c r="AV19" i="1" l="1"/>
  <c r="AY18" i="1"/>
  <c r="AU18" i="1"/>
  <c r="AT18" i="1"/>
  <c r="AG21" i="1"/>
  <c r="AD22" i="1"/>
  <c r="AB21" i="1"/>
  <c r="AC21" i="1"/>
  <c r="F27" i="1"/>
  <c r="I26" i="1"/>
  <c r="D26" i="1"/>
  <c r="E26" i="1"/>
  <c r="K24" i="1"/>
  <c r="J24" i="1"/>
  <c r="O24" i="1"/>
  <c r="L25" i="1"/>
  <c r="AA22" i="1"/>
  <c r="V22" i="1"/>
  <c r="W22" i="1"/>
  <c r="X23" i="1"/>
  <c r="AS19" i="1"/>
  <c r="AO19" i="1"/>
  <c r="AN19" i="1"/>
  <c r="AP20" i="1"/>
  <c r="Q23" i="1"/>
  <c r="P23" i="1"/>
  <c r="U23" i="1"/>
  <c r="R24" i="1"/>
  <c r="BM15" i="1"/>
  <c r="BN16" i="1"/>
  <c r="BQ15" i="1"/>
  <c r="BL15" i="1"/>
  <c r="BW14" i="1"/>
  <c r="BR14" i="1"/>
  <c r="BT15" i="1"/>
  <c r="BS14" i="1"/>
  <c r="BH17" i="1"/>
  <c r="BG16" i="1"/>
  <c r="BK16" i="1"/>
  <c r="BF16" i="1"/>
  <c r="AH20" i="1"/>
  <c r="AJ21" i="1"/>
  <c r="AM20" i="1"/>
  <c r="AI20" i="1"/>
  <c r="BA17" i="1"/>
  <c r="BB18" i="1"/>
  <c r="AZ17" i="1"/>
  <c r="BE17" i="1"/>
  <c r="AO20" i="1" l="1"/>
  <c r="AN20" i="1"/>
  <c r="AP21" i="1"/>
  <c r="AS20" i="1"/>
  <c r="J25" i="1"/>
  <c r="K25" i="1"/>
  <c r="L26" i="1"/>
  <c r="O25" i="1"/>
  <c r="AZ18" i="1"/>
  <c r="BE18" i="1"/>
  <c r="BA18" i="1"/>
  <c r="BB19" i="1"/>
  <c r="BQ16" i="1"/>
  <c r="BN17" i="1"/>
  <c r="BM16" i="1"/>
  <c r="BL16" i="1"/>
  <c r="AG22" i="1"/>
  <c r="AB22" i="1"/>
  <c r="AD23" i="1"/>
  <c r="AC22" i="1"/>
  <c r="BK17" i="1"/>
  <c r="BG17" i="1"/>
  <c r="BF17" i="1"/>
  <c r="BH18" i="1"/>
  <c r="Q24" i="1"/>
  <c r="P24" i="1"/>
  <c r="R25" i="1"/>
  <c r="U24" i="1"/>
  <c r="X24" i="1"/>
  <c r="V23" i="1"/>
  <c r="AA23" i="1"/>
  <c r="W23" i="1"/>
  <c r="BS15" i="1"/>
  <c r="BW15" i="1"/>
  <c r="BR15" i="1"/>
  <c r="BT16" i="1"/>
  <c r="AH21" i="1"/>
  <c r="AJ22" i="1"/>
  <c r="AM21" i="1"/>
  <c r="AI21" i="1"/>
  <c r="D27" i="1"/>
  <c r="I27" i="1"/>
  <c r="F28" i="1"/>
  <c r="E27" i="1"/>
  <c r="AY19" i="1"/>
  <c r="AV20" i="1"/>
  <c r="AU19" i="1"/>
  <c r="AT19" i="1"/>
  <c r="BF18" i="1" l="1"/>
  <c r="BH19" i="1"/>
  <c r="BK18" i="1"/>
  <c r="BG18" i="1"/>
  <c r="K26" i="1"/>
  <c r="L27" i="1"/>
  <c r="J26" i="1"/>
  <c r="O26" i="1"/>
  <c r="AV21" i="1"/>
  <c r="AU20" i="1"/>
  <c r="AY20" i="1"/>
  <c r="AT20" i="1"/>
  <c r="AM22" i="1"/>
  <c r="AI22" i="1"/>
  <c r="AH22" i="1"/>
  <c r="AJ23" i="1"/>
  <c r="BQ17" i="1"/>
  <c r="BL17" i="1"/>
  <c r="BN18" i="1"/>
  <c r="BM17" i="1"/>
  <c r="V24" i="1"/>
  <c r="W24" i="1"/>
  <c r="X25" i="1"/>
  <c r="AA24" i="1"/>
  <c r="BW16" i="1"/>
  <c r="BT17" i="1"/>
  <c r="BR16" i="1"/>
  <c r="BS16" i="1"/>
  <c r="BA19" i="1"/>
  <c r="AZ19" i="1"/>
  <c r="BE19" i="1"/>
  <c r="BB20" i="1"/>
  <c r="I28" i="1"/>
  <c r="F29" i="1"/>
  <c r="E28" i="1"/>
  <c r="D28" i="1"/>
  <c r="U25" i="1"/>
  <c r="P25" i="1"/>
  <c r="R26" i="1"/>
  <c r="Q25" i="1"/>
  <c r="AG23" i="1"/>
  <c r="AB23" i="1"/>
  <c r="AC23" i="1"/>
  <c r="AD24" i="1"/>
  <c r="AO21" i="1"/>
  <c r="AS21" i="1"/>
  <c r="AP22" i="1"/>
  <c r="AN21" i="1"/>
  <c r="AO22" i="1" l="1"/>
  <c r="AN22" i="1"/>
  <c r="AS22" i="1"/>
  <c r="AP23" i="1"/>
  <c r="P26" i="1"/>
  <c r="R27" i="1"/>
  <c r="Q26" i="1"/>
  <c r="U26" i="1"/>
  <c r="W25" i="1"/>
  <c r="X26" i="1"/>
  <c r="V25" i="1"/>
  <c r="AA25" i="1"/>
  <c r="J27" i="1"/>
  <c r="O27" i="1"/>
  <c r="K27" i="1"/>
  <c r="L28" i="1"/>
  <c r="AG24" i="1"/>
  <c r="AC24" i="1"/>
  <c r="AD25" i="1"/>
  <c r="AB24" i="1"/>
  <c r="BN19" i="1"/>
  <c r="BQ18" i="1"/>
  <c r="BM18" i="1"/>
  <c r="BL18" i="1"/>
  <c r="AZ20" i="1"/>
  <c r="BB21" i="1"/>
  <c r="BA20" i="1"/>
  <c r="BE20" i="1"/>
  <c r="D29" i="1"/>
  <c r="I29" i="1"/>
  <c r="F30" i="1"/>
  <c r="E29" i="1"/>
  <c r="BS17" i="1"/>
  <c r="BW17" i="1"/>
  <c r="BT18" i="1"/>
  <c r="BR17" i="1"/>
  <c r="BG19" i="1"/>
  <c r="BK19" i="1"/>
  <c r="BF19" i="1"/>
  <c r="BH20" i="1"/>
  <c r="AI23" i="1"/>
  <c r="AJ24" i="1"/>
  <c r="AH23" i="1"/>
  <c r="AM23" i="1"/>
  <c r="AY21" i="1"/>
  <c r="AV22" i="1"/>
  <c r="AT21" i="1"/>
  <c r="AU21" i="1"/>
  <c r="J28" i="1" l="1"/>
  <c r="O28" i="1"/>
  <c r="K28" i="1"/>
  <c r="L29" i="1"/>
  <c r="D30" i="1"/>
  <c r="I30" i="1"/>
  <c r="E30" i="1"/>
  <c r="F31" i="1"/>
  <c r="BG20" i="1"/>
  <c r="BF20" i="1"/>
  <c r="BK20" i="1"/>
  <c r="BH21" i="1"/>
  <c r="AU22" i="1"/>
  <c r="AV23" i="1"/>
  <c r="AY22" i="1"/>
  <c r="AT22" i="1"/>
  <c r="Q27" i="1"/>
  <c r="U27" i="1"/>
  <c r="R28" i="1"/>
  <c r="P27" i="1"/>
  <c r="BQ19" i="1"/>
  <c r="BL19" i="1"/>
  <c r="BN20" i="1"/>
  <c r="BM19" i="1"/>
  <c r="AO23" i="1"/>
  <c r="AS23" i="1"/>
  <c r="AP24" i="1"/>
  <c r="AN23" i="1"/>
  <c r="BR18" i="1"/>
  <c r="BS18" i="1"/>
  <c r="BT19" i="1"/>
  <c r="BW18" i="1"/>
  <c r="AC25" i="1"/>
  <c r="AB25" i="1"/>
  <c r="AG25" i="1"/>
  <c r="AD26" i="1"/>
  <c r="AJ25" i="1"/>
  <c r="AH24" i="1"/>
  <c r="AI24" i="1"/>
  <c r="AM24" i="1"/>
  <c r="BB22" i="1"/>
  <c r="AZ21" i="1"/>
  <c r="BA21" i="1"/>
  <c r="BE21" i="1"/>
  <c r="X27" i="1"/>
  <c r="V26" i="1"/>
  <c r="AA26" i="1"/>
  <c r="W26" i="1"/>
  <c r="BT20" i="1" l="1"/>
  <c r="BW19" i="1"/>
  <c r="BS19" i="1"/>
  <c r="BR19" i="1"/>
  <c r="BN21" i="1"/>
  <c r="BL20" i="1"/>
  <c r="BQ20" i="1"/>
  <c r="BM20" i="1"/>
  <c r="AU23" i="1"/>
  <c r="AT23" i="1"/>
  <c r="AV24" i="1"/>
  <c r="AY23" i="1"/>
  <c r="X28" i="1"/>
  <c r="AA27" i="1"/>
  <c r="W27" i="1"/>
  <c r="V27" i="1"/>
  <c r="AH25" i="1"/>
  <c r="AJ26" i="1"/>
  <c r="AI25" i="1"/>
  <c r="AM25" i="1"/>
  <c r="AG26" i="1"/>
  <c r="AD27" i="1"/>
  <c r="AC26" i="1"/>
  <c r="AB26" i="1"/>
  <c r="BF21" i="1"/>
  <c r="BK21" i="1"/>
  <c r="BG21" i="1"/>
  <c r="BH22" i="1"/>
  <c r="J29" i="1"/>
  <c r="K29" i="1"/>
  <c r="O29" i="1"/>
  <c r="L30" i="1"/>
  <c r="AP25" i="1"/>
  <c r="AN24" i="1"/>
  <c r="AO24" i="1"/>
  <c r="AS24" i="1"/>
  <c r="Q28" i="1"/>
  <c r="P28" i="1"/>
  <c r="U28" i="1"/>
  <c r="R29" i="1"/>
  <c r="D31" i="1"/>
  <c r="F32" i="1"/>
  <c r="I31" i="1"/>
  <c r="E31" i="1"/>
  <c r="F34" i="1"/>
  <c r="AZ22" i="1"/>
  <c r="BB23" i="1"/>
  <c r="BE22" i="1"/>
  <c r="BA22" i="1"/>
  <c r="BE23" i="1" l="1"/>
  <c r="BA23" i="1"/>
  <c r="BB24" i="1"/>
  <c r="AZ23" i="1"/>
  <c r="P29" i="1"/>
  <c r="R30" i="1"/>
  <c r="Q29" i="1"/>
  <c r="U29" i="1"/>
  <c r="AC27" i="1"/>
  <c r="AB27" i="1"/>
  <c r="AG27" i="1"/>
  <c r="AD28" i="1"/>
  <c r="D34" i="1"/>
  <c r="I34" i="1"/>
  <c r="E34" i="1"/>
  <c r="AA28" i="1"/>
  <c r="V28" i="1"/>
  <c r="X29" i="1"/>
  <c r="W28" i="1"/>
  <c r="BM21" i="1"/>
  <c r="BL21" i="1"/>
  <c r="BQ21" i="1"/>
  <c r="BN22" i="1"/>
  <c r="BK22" i="1"/>
  <c r="BF22" i="1"/>
  <c r="BH23" i="1"/>
  <c r="BG22" i="1"/>
  <c r="AU24" i="1"/>
  <c r="AY24" i="1"/>
  <c r="AT24" i="1"/>
  <c r="AV25" i="1"/>
  <c r="L31" i="1"/>
  <c r="J30" i="1"/>
  <c r="O30" i="1"/>
  <c r="K30" i="1"/>
  <c r="I32" i="1"/>
  <c r="E32" i="1"/>
  <c r="F33" i="1"/>
  <c r="F35" i="1"/>
  <c r="D32" i="1"/>
  <c r="AM26" i="1"/>
  <c r="AI26" i="1"/>
  <c r="AH26" i="1"/>
  <c r="AJ27" i="1"/>
  <c r="AS25" i="1"/>
  <c r="AN25" i="1"/>
  <c r="AP26" i="1"/>
  <c r="AO25" i="1"/>
  <c r="BT21" i="1"/>
  <c r="BS20" i="1"/>
  <c r="BR20" i="1"/>
  <c r="BW20" i="1"/>
  <c r="O31" i="1" l="1"/>
  <c r="K31" i="1"/>
  <c r="L32" i="1"/>
  <c r="L34" i="1"/>
  <c r="J31" i="1"/>
  <c r="AN26" i="1"/>
  <c r="AS26" i="1"/>
  <c r="AO26" i="1"/>
  <c r="AP27" i="1"/>
  <c r="D35" i="1"/>
  <c r="I35" i="1"/>
  <c r="E35" i="1"/>
  <c r="AU25" i="1"/>
  <c r="AY25" i="1"/>
  <c r="AV26" i="1"/>
  <c r="AT25" i="1"/>
  <c r="BL22" i="1"/>
  <c r="BM22" i="1"/>
  <c r="BN23" i="1"/>
  <c r="BQ22" i="1"/>
  <c r="E33" i="1"/>
  <c r="F36" i="1"/>
  <c r="I33" i="1"/>
  <c r="D33" i="1"/>
  <c r="Q30" i="1"/>
  <c r="U30" i="1"/>
  <c r="R31" i="1"/>
  <c r="P30" i="1"/>
  <c r="AD29" i="1"/>
  <c r="AC28" i="1"/>
  <c r="AG28" i="1"/>
  <c r="AB28" i="1"/>
  <c r="AI27" i="1"/>
  <c r="AH27" i="1"/>
  <c r="AJ28" i="1"/>
  <c r="AM27" i="1"/>
  <c r="BA24" i="1"/>
  <c r="AZ24" i="1"/>
  <c r="BB25" i="1"/>
  <c r="BE24" i="1"/>
  <c r="BG23" i="1"/>
  <c r="BF23" i="1"/>
  <c r="BH24" i="1"/>
  <c r="BK23" i="1"/>
  <c r="AA29" i="1"/>
  <c r="W29" i="1"/>
  <c r="X30" i="1"/>
  <c r="V29" i="1"/>
  <c r="BS21" i="1"/>
  <c r="BR21" i="1"/>
  <c r="BT22" i="1"/>
  <c r="BW21" i="1"/>
  <c r="X31" i="1" l="1"/>
  <c r="V30" i="1"/>
  <c r="W30" i="1"/>
  <c r="AA30" i="1"/>
  <c r="BE25" i="1"/>
  <c r="AZ25" i="1"/>
  <c r="BA25" i="1"/>
  <c r="BB26" i="1"/>
  <c r="AV27" i="1"/>
  <c r="AY26" i="1"/>
  <c r="AU26" i="1"/>
  <c r="AT26" i="1"/>
  <c r="AG29" i="1"/>
  <c r="AD30" i="1"/>
  <c r="AB29" i="1"/>
  <c r="AC29" i="1"/>
  <c r="J34" i="1"/>
  <c r="K34" i="1"/>
  <c r="O34" i="1"/>
  <c r="BS22" i="1"/>
  <c r="BR22" i="1"/>
  <c r="BT23" i="1"/>
  <c r="BW22" i="1"/>
  <c r="BH25" i="1"/>
  <c r="BF24" i="1"/>
  <c r="BK24" i="1"/>
  <c r="BG24" i="1"/>
  <c r="AH28" i="1"/>
  <c r="AJ29" i="1"/>
  <c r="AM28" i="1"/>
  <c r="AI28" i="1"/>
  <c r="P31" i="1"/>
  <c r="Q31" i="1"/>
  <c r="R34" i="1"/>
  <c r="U31" i="1"/>
  <c r="R32" i="1"/>
  <c r="BN24" i="1"/>
  <c r="BM23" i="1"/>
  <c r="BL23" i="1"/>
  <c r="BQ23" i="1"/>
  <c r="J32" i="1"/>
  <c r="L33" i="1"/>
  <c r="K32" i="1"/>
  <c r="L35" i="1"/>
  <c r="O32" i="1"/>
  <c r="I36" i="1"/>
  <c r="E36" i="1"/>
  <c r="D36" i="1"/>
  <c r="AP28" i="1"/>
  <c r="AS27" i="1"/>
  <c r="AO27" i="1"/>
  <c r="AN27" i="1"/>
  <c r="BR23" i="1" l="1"/>
  <c r="BW23" i="1"/>
  <c r="BS23" i="1"/>
  <c r="BT24" i="1"/>
  <c r="AD31" i="1"/>
  <c r="AG30" i="1"/>
  <c r="AB30" i="1"/>
  <c r="AC30" i="1"/>
  <c r="BN25" i="1"/>
  <c r="BM24" i="1"/>
  <c r="BQ24" i="1"/>
  <c r="BL24" i="1"/>
  <c r="AJ30" i="1"/>
  <c r="AI29" i="1"/>
  <c r="AH29" i="1"/>
  <c r="AM29" i="1"/>
  <c r="BB27" i="1"/>
  <c r="BA26" i="1"/>
  <c r="BE26" i="1"/>
  <c r="AZ26" i="1"/>
  <c r="O35" i="1"/>
  <c r="K35" i="1"/>
  <c r="J35" i="1"/>
  <c r="R35" i="1"/>
  <c r="R33" i="1"/>
  <c r="U32" i="1"/>
  <c r="P32" i="1"/>
  <c r="Q32" i="1"/>
  <c r="BG25" i="1"/>
  <c r="BH26" i="1"/>
  <c r="BK25" i="1"/>
  <c r="BF25" i="1"/>
  <c r="O33" i="1"/>
  <c r="L36" i="1"/>
  <c r="K33" i="1"/>
  <c r="J33" i="1"/>
  <c r="Q34" i="1"/>
  <c r="P34" i="1"/>
  <c r="U34" i="1"/>
  <c r="AO28" i="1"/>
  <c r="AP29" i="1"/>
  <c r="AN28" i="1"/>
  <c r="AS28" i="1"/>
  <c r="AT27" i="1"/>
  <c r="AY27" i="1"/>
  <c r="AU27" i="1"/>
  <c r="AV28" i="1"/>
  <c r="AA31" i="1"/>
  <c r="V31" i="1"/>
  <c r="W31" i="1"/>
  <c r="X34" i="1"/>
  <c r="X32" i="1"/>
  <c r="P35" i="1" l="1"/>
  <c r="Q35" i="1"/>
  <c r="U35" i="1"/>
  <c r="BH27" i="1"/>
  <c r="BF26" i="1"/>
  <c r="BG26" i="1"/>
  <c r="BK26" i="1"/>
  <c r="AJ31" i="1"/>
  <c r="AI30" i="1"/>
  <c r="AH30" i="1"/>
  <c r="AM30" i="1"/>
  <c r="AC31" i="1"/>
  <c r="AD32" i="1"/>
  <c r="AG31" i="1"/>
  <c r="AB31" i="1"/>
  <c r="AD34" i="1"/>
  <c r="W32" i="1"/>
  <c r="X35" i="1"/>
  <c r="AA32" i="1"/>
  <c r="X33" i="1"/>
  <c r="V32" i="1"/>
  <c r="BS24" i="1"/>
  <c r="BR24" i="1"/>
  <c r="BT25" i="1"/>
  <c r="BW24" i="1"/>
  <c r="AV29" i="1"/>
  <c r="AY28" i="1"/>
  <c r="AT28" i="1"/>
  <c r="AU28" i="1"/>
  <c r="J36" i="1"/>
  <c r="K36" i="1"/>
  <c r="O36" i="1"/>
  <c r="AA34" i="1"/>
  <c r="V34" i="1"/>
  <c r="W34" i="1"/>
  <c r="AP30" i="1"/>
  <c r="AN29" i="1"/>
  <c r="AS29" i="1"/>
  <c r="AO29" i="1"/>
  <c r="P33" i="1"/>
  <c r="R36" i="1"/>
  <c r="U33" i="1"/>
  <c r="Q33" i="1"/>
  <c r="AZ27" i="1"/>
  <c r="BE27" i="1"/>
  <c r="BA27" i="1"/>
  <c r="BB28" i="1"/>
  <c r="BN26" i="1"/>
  <c r="BL25" i="1"/>
  <c r="BM25" i="1"/>
  <c r="BQ25" i="1"/>
  <c r="BE28" i="1" l="1"/>
  <c r="BB29" i="1"/>
  <c r="AZ28" i="1"/>
  <c r="BA28" i="1"/>
  <c r="BL26" i="1"/>
  <c r="BM26" i="1"/>
  <c r="BQ26" i="1"/>
  <c r="BN27" i="1"/>
  <c r="AI31" i="1"/>
  <c r="AJ32" i="1"/>
  <c r="AJ34" i="1"/>
  <c r="AM31" i="1"/>
  <c r="AH31" i="1"/>
  <c r="AD33" i="1"/>
  <c r="AB32" i="1"/>
  <c r="AD35" i="1"/>
  <c r="AC32" i="1"/>
  <c r="AG32" i="1"/>
  <c r="AN30" i="1"/>
  <c r="AP31" i="1"/>
  <c r="AO30" i="1"/>
  <c r="AS30" i="1"/>
  <c r="X36" i="1"/>
  <c r="V33" i="1"/>
  <c r="W33" i="1"/>
  <c r="AA33" i="1"/>
  <c r="BG27" i="1"/>
  <c r="BF27" i="1"/>
  <c r="BH28" i="1"/>
  <c r="BK27" i="1"/>
  <c r="AC34" i="1"/>
  <c r="AG34" i="1"/>
  <c r="AB34" i="1"/>
  <c r="AY29" i="1"/>
  <c r="AT29" i="1"/>
  <c r="AV30" i="1"/>
  <c r="AU29" i="1"/>
  <c r="AA35" i="1"/>
  <c r="V35" i="1"/>
  <c r="W35" i="1"/>
  <c r="BR25" i="1"/>
  <c r="BS25" i="1"/>
  <c r="BW25" i="1"/>
  <c r="BT26" i="1"/>
  <c r="U36" i="1"/>
  <c r="P36" i="1"/>
  <c r="Q36" i="1"/>
  <c r="AG33" i="1" l="1"/>
  <c r="AC33" i="1"/>
  <c r="AB33" i="1"/>
  <c r="AD36" i="1"/>
  <c r="AG35" i="1"/>
  <c r="AB35" i="1"/>
  <c r="AC35" i="1"/>
  <c r="BQ27" i="1"/>
  <c r="BN28" i="1"/>
  <c r="BL27" i="1"/>
  <c r="BM27" i="1"/>
  <c r="W36" i="1"/>
  <c r="V36" i="1"/>
  <c r="AA36" i="1"/>
  <c r="BH29" i="1"/>
  <c r="BG28" i="1"/>
  <c r="BF28" i="1"/>
  <c r="BK28" i="1"/>
  <c r="BS26" i="1"/>
  <c r="BW26" i="1"/>
  <c r="BR26" i="1"/>
  <c r="BT27" i="1"/>
  <c r="AT30" i="1"/>
  <c r="AV31" i="1"/>
  <c r="AY30" i="1"/>
  <c r="AU30" i="1"/>
  <c r="AN31" i="1"/>
  <c r="AP32" i="1"/>
  <c r="AP34" i="1"/>
  <c r="AO31" i="1"/>
  <c r="AS31" i="1"/>
  <c r="AH34" i="1"/>
  <c r="AM34" i="1"/>
  <c r="AI34" i="1"/>
  <c r="AH32" i="1"/>
  <c r="AJ35" i="1"/>
  <c r="AM32" i="1"/>
  <c r="AJ33" i="1"/>
  <c r="AI32" i="1"/>
  <c r="BB30" i="1"/>
  <c r="BE29" i="1"/>
  <c r="BA29" i="1"/>
  <c r="AZ29" i="1"/>
  <c r="BB31" i="1" l="1"/>
  <c r="AZ30" i="1"/>
  <c r="BA30" i="1"/>
  <c r="BE30" i="1"/>
  <c r="AT31" i="1"/>
  <c r="AV32" i="1"/>
  <c r="AY31" i="1"/>
  <c r="AV34" i="1"/>
  <c r="AU31" i="1"/>
  <c r="BF29" i="1"/>
  <c r="BG29" i="1"/>
  <c r="BK29" i="1"/>
  <c r="BH30" i="1"/>
  <c r="AM33" i="1"/>
  <c r="AJ36" i="1"/>
  <c r="AH33" i="1"/>
  <c r="AI33" i="1"/>
  <c r="BW27" i="1"/>
  <c r="BR27" i="1"/>
  <c r="BS27" i="1"/>
  <c r="BT28" i="1"/>
  <c r="AN34" i="1"/>
  <c r="AS34" i="1"/>
  <c r="AO34" i="1"/>
  <c r="AI35" i="1"/>
  <c r="AH35" i="1"/>
  <c r="AM35" i="1"/>
  <c r="AP33" i="1"/>
  <c r="AN32" i="1"/>
  <c r="AS32" i="1"/>
  <c r="AO32" i="1"/>
  <c r="AP35" i="1"/>
  <c r="AC36" i="1"/>
  <c r="AG36" i="1"/>
  <c r="AB36" i="1"/>
  <c r="BQ28" i="1"/>
  <c r="BN29" i="1"/>
  <c r="BL28" i="1"/>
  <c r="BM28" i="1"/>
  <c r="AH36" i="1" l="1"/>
  <c r="AI36" i="1"/>
  <c r="AM36" i="1"/>
  <c r="AY32" i="1"/>
  <c r="AU32" i="1"/>
  <c r="AV35" i="1"/>
  <c r="AV33" i="1"/>
  <c r="AT32" i="1"/>
  <c r="AO35" i="1"/>
  <c r="AS35" i="1"/>
  <c r="AN35" i="1"/>
  <c r="BM29" i="1"/>
  <c r="BQ29" i="1"/>
  <c r="BL29" i="1"/>
  <c r="BN30" i="1"/>
  <c r="BS28" i="1"/>
  <c r="BR28" i="1"/>
  <c r="BW28" i="1"/>
  <c r="BT29" i="1"/>
  <c r="BG30" i="1"/>
  <c r="BK30" i="1"/>
  <c r="BF30" i="1"/>
  <c r="BH31" i="1"/>
  <c r="AT34" i="1"/>
  <c r="AU34" i="1"/>
  <c r="AY34" i="1"/>
  <c r="AP36" i="1"/>
  <c r="AO33" i="1"/>
  <c r="AN33" i="1"/>
  <c r="AS33" i="1"/>
  <c r="BB34" i="1"/>
  <c r="BA31" i="1"/>
  <c r="BB32" i="1"/>
  <c r="BE31" i="1"/>
  <c r="AZ31" i="1"/>
  <c r="BA34" i="1" l="1"/>
  <c r="BE34" i="1"/>
  <c r="AZ34" i="1"/>
  <c r="BH32" i="1"/>
  <c r="BK31" i="1"/>
  <c r="BH34" i="1"/>
  <c r="BF31" i="1"/>
  <c r="BG31" i="1"/>
  <c r="BQ30" i="1"/>
  <c r="BM30" i="1"/>
  <c r="BL30" i="1"/>
  <c r="BN31" i="1"/>
  <c r="AT33" i="1"/>
  <c r="AU33" i="1"/>
  <c r="AY33" i="1"/>
  <c r="AV36" i="1"/>
  <c r="AS36" i="1"/>
  <c r="AN36" i="1"/>
  <c r="AO36" i="1"/>
  <c r="BW29" i="1"/>
  <c r="BR29" i="1"/>
  <c r="BT30" i="1"/>
  <c r="BS29" i="1"/>
  <c r="AY35" i="1"/>
  <c r="AT35" i="1"/>
  <c r="AU35" i="1"/>
  <c r="BA32" i="1"/>
  <c r="BB33" i="1"/>
  <c r="AZ32" i="1"/>
  <c r="BB35" i="1"/>
  <c r="BE32" i="1"/>
  <c r="AY36" i="1" l="1"/>
  <c r="AT36" i="1"/>
  <c r="AU36" i="1"/>
  <c r="BT31" i="1"/>
  <c r="BR30" i="1"/>
  <c r="BS30" i="1"/>
  <c r="BW30" i="1"/>
  <c r="BK34" i="1"/>
  <c r="BG34" i="1"/>
  <c r="BF34" i="1"/>
  <c r="AZ35" i="1"/>
  <c r="BA35" i="1"/>
  <c r="BE35" i="1"/>
  <c r="BA33" i="1"/>
  <c r="BE33" i="1"/>
  <c r="AZ33" i="1"/>
  <c r="BB36" i="1"/>
  <c r="BQ31" i="1"/>
  <c r="BL31" i="1"/>
  <c r="BN32" i="1"/>
  <c r="BN34" i="1"/>
  <c r="BM31" i="1"/>
  <c r="BK32" i="1"/>
  <c r="BH35" i="1"/>
  <c r="BF32" i="1"/>
  <c r="BH33" i="1"/>
  <c r="BG32" i="1"/>
  <c r="BK35" i="1" l="1"/>
  <c r="BG35" i="1"/>
  <c r="BF35" i="1"/>
  <c r="BM34" i="1"/>
  <c r="BL34" i="1"/>
  <c r="BQ34" i="1"/>
  <c r="BM32" i="1"/>
  <c r="BN33" i="1"/>
  <c r="BQ32" i="1"/>
  <c r="BN35" i="1"/>
  <c r="BL32" i="1"/>
  <c r="BT34" i="1"/>
  <c r="BT32" i="1"/>
  <c r="BS31" i="1"/>
  <c r="BR31" i="1"/>
  <c r="BW31" i="1"/>
  <c r="BH36" i="1"/>
  <c r="BK33" i="1"/>
  <c r="BF33" i="1"/>
  <c r="BG33" i="1"/>
  <c r="AZ36" i="1"/>
  <c r="BE36" i="1"/>
  <c r="BA36" i="1"/>
  <c r="BM33" i="1" l="1"/>
  <c r="BN36" i="1"/>
  <c r="BL33" i="1"/>
  <c r="BQ33" i="1"/>
  <c r="BT33" i="1"/>
  <c r="BR32" i="1"/>
  <c r="BW32" i="1"/>
  <c r="BT35" i="1"/>
  <c r="BS32" i="1"/>
  <c r="BR34" i="1"/>
  <c r="BW34" i="1"/>
  <c r="BS34" i="1"/>
  <c r="BQ35" i="1"/>
  <c r="BM35" i="1"/>
  <c r="BL35" i="1"/>
  <c r="BK36" i="1"/>
  <c r="BG36" i="1"/>
  <c r="BF36" i="1"/>
  <c r="BW35" i="1" l="1"/>
  <c r="BR35" i="1"/>
  <c r="BS35" i="1"/>
  <c r="BT36" i="1"/>
  <c r="BS33" i="1"/>
  <c r="BR33" i="1"/>
  <c r="BW33" i="1"/>
  <c r="BL36" i="1"/>
  <c r="BQ36" i="1"/>
  <c r="BM36" i="1"/>
  <c r="BW36" i="1" l="1"/>
  <c r="BR36" i="1"/>
  <c r="BS36" i="1"/>
</calcChain>
</file>

<file path=xl/sharedStrings.xml><?xml version="1.0" encoding="utf-8"?>
<sst xmlns="http://schemas.openxmlformats.org/spreadsheetml/2006/main" count="2" uniqueCount="2">
  <si>
    <t>&lt;- indtast evt. ny startdato for rullende 12-års kalender</t>
  </si>
  <si>
    <t xml:space="preserve">Terminsoversigt 2025 - DAF's Terminsgruppe (10.oktober 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</si>
</sst>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m/yy_)"/>
    <numFmt numFmtId="165" formatCode=";;;"/>
    <numFmt numFmtId="166" formatCode="mm\/dd_)"/>
  </numFmts>
  <fonts count="17">
    <font>
      <sz val="10"/>
      <name val="Arial MT"/>
    </font>
    <font>
      <sz val="10"/>
      <name val="Courier"/>
      <family val="3"/>
    </font>
    <font>
      <sz val="8"/>
      <name val="Arial MT"/>
    </font>
    <font>
      <sz val="10"/>
      <color indexed="14"/>
      <name val="Calibri"/>
      <family val="2"/>
      <scheme val="minor"/>
    </font>
    <font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12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indexed="8"/>
      </right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64" fontId="3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/>
    <xf numFmtId="0" fontId="3" fillId="0" borderId="0" xfId="0" applyFont="1"/>
    <xf numFmtId="0" fontId="4" fillId="0" borderId="2" xfId="0" applyFont="1" applyBorder="1"/>
    <xf numFmtId="0" fontId="5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4" fillId="0" borderId="6" xfId="0" applyFont="1" applyBorder="1"/>
    <xf numFmtId="165" fontId="4" fillId="0" borderId="0" xfId="0" applyNumberFormat="1" applyFont="1"/>
    <xf numFmtId="0" fontId="6" fillId="0" borderId="0" xfId="0" applyFont="1"/>
    <xf numFmtId="0" fontId="5" fillId="0" borderId="0" xfId="0" applyFont="1" applyProtection="1">
      <protection locked="0"/>
    </xf>
    <xf numFmtId="0" fontId="5" fillId="0" borderId="2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/>
    </xf>
    <xf numFmtId="0" fontId="9" fillId="0" borderId="11" xfId="0" applyFont="1" applyBorder="1" applyAlignment="1" applyProtection="1">
      <alignment horizontal="left"/>
      <protection locked="0"/>
    </xf>
    <xf numFmtId="0" fontId="9" fillId="0" borderId="11" xfId="0" applyFont="1" applyBorder="1" applyProtection="1">
      <protection locked="0"/>
    </xf>
    <xf numFmtId="0" fontId="8" fillId="0" borderId="11" xfId="0" applyFont="1" applyBorder="1"/>
    <xf numFmtId="0" fontId="10" fillId="0" borderId="12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166" fontId="11" fillId="0" borderId="13" xfId="0" applyNumberFormat="1" applyFont="1" applyBorder="1" applyAlignment="1">
      <alignment horizontal="left" vertical="top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13" xfId="0" applyFont="1" applyBorder="1" applyProtection="1">
      <protection locked="0"/>
    </xf>
    <xf numFmtId="0" fontId="11" fillId="0" borderId="13" xfId="0" applyFont="1" applyBorder="1" applyAlignment="1">
      <alignment vertical="top"/>
    </xf>
    <xf numFmtId="0" fontId="10" fillId="0" borderId="20" xfId="0" applyFont="1" applyBorder="1" applyAlignment="1">
      <alignment vertical="top"/>
    </xf>
    <xf numFmtId="166" fontId="11" fillId="0" borderId="20" xfId="0" applyNumberFormat="1" applyFont="1" applyBorder="1" applyAlignment="1">
      <alignment horizontal="left" vertical="top"/>
    </xf>
    <xf numFmtId="0" fontId="13" fillId="0" borderId="20" xfId="0" applyFont="1" applyBorder="1" applyAlignment="1">
      <alignment horizontal="center"/>
    </xf>
    <xf numFmtId="0" fontId="12" fillId="0" borderId="20" xfId="0" applyFont="1" applyBorder="1" applyProtection="1">
      <protection locked="0"/>
    </xf>
    <xf numFmtId="0" fontId="10" fillId="0" borderId="21" xfId="0" applyFont="1" applyBorder="1" applyAlignment="1">
      <alignment vertical="top"/>
    </xf>
    <xf numFmtId="166" fontId="11" fillId="0" borderId="21" xfId="0" applyNumberFormat="1" applyFont="1" applyBorder="1" applyAlignment="1">
      <alignment horizontal="left" vertical="top"/>
    </xf>
    <xf numFmtId="0" fontId="13" fillId="0" borderId="21" xfId="0" applyFont="1" applyBorder="1" applyAlignment="1">
      <alignment horizontal="center"/>
    </xf>
    <xf numFmtId="0" fontId="12" fillId="0" borderId="21" xfId="0" applyFont="1" applyBorder="1" applyProtection="1">
      <protection locked="0"/>
    </xf>
    <xf numFmtId="0" fontId="11" fillId="0" borderId="22" xfId="0" applyFont="1" applyBorder="1" applyAlignment="1">
      <alignment vertical="top"/>
    </xf>
    <xf numFmtId="0" fontId="12" fillId="0" borderId="8" xfId="0" applyFont="1" applyBorder="1" applyProtection="1">
      <protection locked="0"/>
    </xf>
    <xf numFmtId="0" fontId="10" fillId="0" borderId="7" xfId="0" applyFont="1" applyBorder="1" applyAlignment="1">
      <alignment vertical="top"/>
    </xf>
    <xf numFmtId="166" fontId="11" fillId="0" borderId="8" xfId="0" applyNumberFormat="1" applyFont="1" applyBorder="1" applyAlignment="1">
      <alignment horizontal="left" vertical="top"/>
    </xf>
    <xf numFmtId="0" fontId="12" fillId="0" borderId="8" xfId="0" applyFont="1" applyBorder="1" applyAlignment="1" applyProtection="1">
      <alignment horizontal="left" vertical="center"/>
      <protection locked="0"/>
    </xf>
    <xf numFmtId="0" fontId="5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12" fillId="0" borderId="16" xfId="0" applyFont="1" applyBorder="1" applyProtection="1">
      <protection locked="0"/>
    </xf>
    <xf numFmtId="0" fontId="12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12" fillId="0" borderId="14" xfId="0" applyFont="1" applyBorder="1" applyProtection="1">
      <protection locked="0"/>
    </xf>
    <xf numFmtId="0" fontId="12" fillId="0" borderId="19" xfId="0" applyFont="1" applyBorder="1" applyProtection="1">
      <protection locked="0"/>
    </xf>
    <xf numFmtId="0" fontId="12" fillId="0" borderId="9" xfId="0" applyFont="1" applyBorder="1" applyProtection="1">
      <protection locked="0"/>
    </xf>
    <xf numFmtId="0" fontId="14" fillId="0" borderId="0" xfId="0" applyFont="1"/>
    <xf numFmtId="0" fontId="15" fillId="0" borderId="13" xfId="0" applyFont="1" applyBorder="1" applyAlignment="1" applyProtection="1">
      <alignment horizontal="left"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/>
    </xf>
  </cellXfs>
  <cellStyles count="2">
    <cellStyle name="Normal" xfId="0" builtinId="0"/>
    <cellStyle name="Udefineret" xfId="1" xr:uid="{11645272-6691-4902-A8B3-6A625F7070A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239486</xdr:colOff>
      <xdr:row>6</xdr:row>
      <xdr:rowOff>109803</xdr:rowOff>
    </xdr:from>
    <xdr:to>
      <xdr:col>62</xdr:col>
      <xdr:colOff>168255</xdr:colOff>
      <xdr:row>16</xdr:row>
      <xdr:rowOff>206829</xdr:rowOff>
    </xdr:to>
    <xdr:sp macro="" textlink="">
      <xdr:nvSpPr>
        <xdr:cNvPr id="2" name="Tekstboks 18">
          <a:extLst>
            <a:ext uri="{FF2B5EF4-FFF2-40B4-BE49-F238E27FC236}">
              <a16:creationId xmlns:a16="http://schemas.microsoft.com/office/drawing/2014/main" id="{9BAE98D9-451F-5F0A-6BBB-AD7E581A41E0}"/>
            </a:ext>
          </a:extLst>
        </xdr:cNvPr>
        <xdr:cNvSpPr txBox="1"/>
      </xdr:nvSpPr>
      <xdr:spPr>
        <a:xfrm>
          <a:off x="14184086" y="1481403"/>
          <a:ext cx="645775" cy="3253883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</a:t>
          </a:r>
        </a:p>
        <a:p>
          <a:pPr marL="0" marR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Masters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b="1"/>
            <a:t>Funchal, Madeira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b="1"/>
            <a:t>(POR)</a:t>
          </a:r>
          <a:endParaRPr lang="da-DK" b="1">
            <a:effectLst/>
          </a:endParaRPr>
        </a:p>
        <a:p>
          <a:pPr algn="ctr">
            <a:lnSpc>
              <a:spcPts val="1100"/>
            </a:lnSpc>
          </a:pPr>
          <a:endParaRPr lang="da-DK" sz="1100" b="1" strike="dblStrike"/>
        </a:p>
      </xdr:txBody>
    </xdr:sp>
    <xdr:clientData/>
  </xdr:twoCellAnchor>
  <xdr:twoCellAnchor>
    <xdr:from>
      <xdr:col>51</xdr:col>
      <xdr:colOff>4612</xdr:colOff>
      <xdr:row>17</xdr:row>
      <xdr:rowOff>65314</xdr:rowOff>
    </xdr:from>
    <xdr:to>
      <xdr:col>54</xdr:col>
      <xdr:colOff>152400</xdr:colOff>
      <xdr:row>18</xdr:row>
      <xdr:rowOff>240974</xdr:rowOff>
    </xdr:to>
    <xdr:sp macro="" textlink="">
      <xdr:nvSpPr>
        <xdr:cNvPr id="5" name="Tekstboks 97">
          <a:extLst>
            <a:ext uri="{FF2B5EF4-FFF2-40B4-BE49-F238E27FC236}">
              <a16:creationId xmlns:a16="http://schemas.microsoft.com/office/drawing/2014/main" id="{89010CBF-0BEA-2ACD-5602-9447853D8280}"/>
            </a:ext>
          </a:extLst>
        </xdr:cNvPr>
        <xdr:cNvSpPr txBox="1"/>
      </xdr:nvSpPr>
      <xdr:spPr>
        <a:xfrm>
          <a:off x="12046933" y="4909457"/>
          <a:ext cx="656696" cy="500743"/>
        </a:xfrm>
        <a:prstGeom prst="rect">
          <a:avLst/>
        </a:prstGeom>
        <a:solidFill>
          <a:srgbClr val="92D050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>
              <a:solidFill>
                <a:schemeClr val="tx1"/>
              </a:solidFill>
            </a:rPr>
            <a:t>DM</a:t>
          </a:r>
        </a:p>
        <a:p>
          <a:pPr algn="ctr"/>
          <a:r>
            <a:rPr lang="da-DK" sz="1100" b="1">
              <a:solidFill>
                <a:schemeClr val="tx1"/>
              </a:solidFill>
            </a:rPr>
            <a:t>Masters</a:t>
          </a:r>
          <a:endParaRPr lang="da-DK" sz="1100" b="1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174921</xdr:colOff>
      <xdr:row>5</xdr:row>
      <xdr:rowOff>15661</xdr:rowOff>
    </xdr:from>
    <xdr:to>
      <xdr:col>12</xdr:col>
      <xdr:colOff>182335</xdr:colOff>
      <xdr:row>6</xdr:row>
      <xdr:rowOff>299356</xdr:rowOff>
    </xdr:to>
    <xdr:sp macro="" textlink="">
      <xdr:nvSpPr>
        <xdr:cNvPr id="6" name="Tekstboks 109">
          <a:extLst>
            <a:ext uri="{FF2B5EF4-FFF2-40B4-BE49-F238E27FC236}">
              <a16:creationId xmlns:a16="http://schemas.microsoft.com/office/drawing/2014/main" id="{E8914A11-C034-C212-8EBD-9278F8433860}"/>
            </a:ext>
          </a:extLst>
        </xdr:cNvPr>
        <xdr:cNvSpPr txBox="1"/>
      </xdr:nvSpPr>
      <xdr:spPr>
        <a:xfrm>
          <a:off x="2229600" y="1063411"/>
          <a:ext cx="674164" cy="596659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lnSpc>
              <a:spcPts val="900"/>
            </a:lnSpc>
          </a:pPr>
          <a:r>
            <a:rPr lang="da-DK" sz="900" b="1"/>
            <a:t>DM  MK + DMM inde </a:t>
          </a:r>
          <a:r>
            <a:rPr lang="da-DK" sz="1100" b="1"/>
            <a:t>Randers</a:t>
          </a:r>
        </a:p>
      </xdr:txBody>
    </xdr:sp>
    <xdr:clientData/>
  </xdr:twoCellAnchor>
  <xdr:twoCellAnchor>
    <xdr:from>
      <xdr:col>30</xdr:col>
      <xdr:colOff>169910</xdr:colOff>
      <xdr:row>16</xdr:row>
      <xdr:rowOff>46432</xdr:rowOff>
    </xdr:from>
    <xdr:to>
      <xdr:col>31</xdr:col>
      <xdr:colOff>221042</xdr:colOff>
      <xdr:row>19</xdr:row>
      <xdr:rowOff>272143</xdr:rowOff>
    </xdr:to>
    <xdr:sp macro="" textlink="">
      <xdr:nvSpPr>
        <xdr:cNvPr id="12" name="Tekstboks 132">
          <a:extLst>
            <a:ext uri="{FF2B5EF4-FFF2-40B4-BE49-F238E27FC236}">
              <a16:creationId xmlns:a16="http://schemas.microsoft.com/office/drawing/2014/main" id="{1F672BD2-F37C-9BB2-87BA-877CE9722AA9}"/>
            </a:ext>
          </a:extLst>
        </xdr:cNvPr>
        <xdr:cNvSpPr txBox="1"/>
      </xdr:nvSpPr>
      <xdr:spPr>
        <a:xfrm>
          <a:off x="6973481" y="4536789"/>
          <a:ext cx="500168" cy="1164604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/>
            <a:t>DM Masters Hold</a:t>
          </a:r>
          <a:r>
            <a:rPr lang="da-DK" sz="1100" b="1" baseline="0"/>
            <a:t> 1.Indl.</a:t>
          </a:r>
          <a:endParaRPr lang="da-DK" sz="1100" b="1"/>
        </a:p>
      </xdr:txBody>
    </xdr:sp>
    <xdr:clientData/>
  </xdr:twoCellAnchor>
  <xdr:twoCellAnchor>
    <xdr:from>
      <xdr:col>36</xdr:col>
      <xdr:colOff>173729</xdr:colOff>
      <xdr:row>13</xdr:row>
      <xdr:rowOff>6603</xdr:rowOff>
    </xdr:from>
    <xdr:to>
      <xdr:col>38</xdr:col>
      <xdr:colOff>13606</xdr:colOff>
      <xdr:row>16</xdr:row>
      <xdr:rowOff>258535</xdr:rowOff>
    </xdr:to>
    <xdr:sp macro="" textlink="">
      <xdr:nvSpPr>
        <xdr:cNvPr id="13" name="Tekstboks 133">
          <a:extLst>
            <a:ext uri="{FF2B5EF4-FFF2-40B4-BE49-F238E27FC236}">
              <a16:creationId xmlns:a16="http://schemas.microsoft.com/office/drawing/2014/main" id="{371FA993-1B1A-75D5-BFF2-C1A5ADB978DF}"/>
            </a:ext>
          </a:extLst>
        </xdr:cNvPr>
        <xdr:cNvSpPr txBox="1"/>
      </xdr:nvSpPr>
      <xdr:spPr>
        <a:xfrm>
          <a:off x="8338015" y="3558067"/>
          <a:ext cx="533841" cy="1190825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/>
            <a:t>DM</a:t>
          </a:r>
        </a:p>
        <a:p>
          <a:pPr algn="ctr"/>
          <a:r>
            <a:rPr lang="da-DK" sz="1100" b="1"/>
            <a:t>Master Hold</a:t>
          </a:r>
        </a:p>
        <a:p>
          <a:pPr algn="ctr"/>
          <a:r>
            <a:rPr lang="da-DK" sz="1100" b="1" baseline="0"/>
            <a:t> 2.Indl.</a:t>
          </a:r>
        </a:p>
        <a:p>
          <a:pPr algn="ctr"/>
          <a:r>
            <a:rPr lang="da-DK" sz="1100" b="1" baseline="0"/>
            <a:t>??</a:t>
          </a:r>
          <a:endParaRPr lang="da-DK" sz="1100" b="1"/>
        </a:p>
      </xdr:txBody>
    </xdr:sp>
    <xdr:clientData/>
  </xdr:twoCellAnchor>
  <xdr:twoCellAnchor>
    <xdr:from>
      <xdr:col>18</xdr:col>
      <xdr:colOff>54909</xdr:colOff>
      <xdr:row>5</xdr:row>
      <xdr:rowOff>12287</xdr:rowOff>
    </xdr:from>
    <xdr:to>
      <xdr:col>20</xdr:col>
      <xdr:colOff>136072</xdr:colOff>
      <xdr:row>6</xdr:row>
      <xdr:rowOff>299357</xdr:rowOff>
    </xdr:to>
    <xdr:sp macro="" textlink="">
      <xdr:nvSpPr>
        <xdr:cNvPr id="19" name="Tekstboks 93">
          <a:extLst>
            <a:ext uri="{FF2B5EF4-FFF2-40B4-BE49-F238E27FC236}">
              <a16:creationId xmlns:a16="http://schemas.microsoft.com/office/drawing/2014/main" id="{51168EBC-4EC8-8618-B67D-8A72D68FE583}"/>
            </a:ext>
          </a:extLst>
        </xdr:cNvPr>
        <xdr:cNvSpPr txBox="1"/>
      </xdr:nvSpPr>
      <xdr:spPr>
        <a:xfrm>
          <a:off x="4137052" y="1060037"/>
          <a:ext cx="775127" cy="600034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da-DK" sz="1100" b="1"/>
            <a:t>DMU inde</a:t>
          </a:r>
        </a:p>
        <a:p>
          <a:pPr algn="ctr"/>
          <a:r>
            <a:rPr lang="da-DK" sz="1100" b="1"/>
            <a:t>Skive</a:t>
          </a:r>
        </a:p>
      </xdr:txBody>
    </xdr:sp>
    <xdr:clientData/>
  </xdr:twoCellAnchor>
  <xdr:twoCellAnchor>
    <xdr:from>
      <xdr:col>24</xdr:col>
      <xdr:colOff>151058</xdr:colOff>
      <xdr:row>31</xdr:row>
      <xdr:rowOff>8141</xdr:rowOff>
    </xdr:from>
    <xdr:to>
      <xdr:col>26</xdr:col>
      <xdr:colOff>167279</xdr:colOff>
      <xdr:row>32</xdr:row>
      <xdr:rowOff>377</xdr:rowOff>
    </xdr:to>
    <xdr:sp macro="" textlink="">
      <xdr:nvSpPr>
        <xdr:cNvPr id="31" name="Tekstboks 173">
          <a:extLst>
            <a:ext uri="{FF2B5EF4-FFF2-40B4-BE49-F238E27FC236}">
              <a16:creationId xmlns:a16="http://schemas.microsoft.com/office/drawing/2014/main" id="{4E2C275F-750D-E3BA-13AB-CDB824C0C444}"/>
            </a:ext>
          </a:extLst>
        </xdr:cNvPr>
        <xdr:cNvSpPr txBox="1"/>
      </xdr:nvSpPr>
      <xdr:spPr>
        <a:xfrm>
          <a:off x="5735429" y="9271884"/>
          <a:ext cx="733262" cy="307922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0">
              <a:solidFill>
                <a:schemeClr val="bg1"/>
              </a:solidFill>
            </a:rPr>
            <a:t>CLC-6 5K</a:t>
          </a:r>
        </a:p>
        <a:p>
          <a:pPr algn="ctr"/>
          <a:r>
            <a:rPr lang="da-DK" sz="1100" b="0">
              <a:solidFill>
                <a:schemeClr val="bg1"/>
              </a:solidFill>
            </a:rPr>
            <a:t>Gentofte</a:t>
          </a:r>
        </a:p>
      </xdr:txBody>
    </xdr:sp>
    <xdr:clientData/>
  </xdr:twoCellAnchor>
  <xdr:twoCellAnchor>
    <xdr:from>
      <xdr:col>12</xdr:col>
      <xdr:colOff>136071</xdr:colOff>
      <xdr:row>6</xdr:row>
      <xdr:rowOff>0</xdr:rowOff>
    </xdr:from>
    <xdr:to>
      <xdr:col>14</xdr:col>
      <xdr:colOff>164555</xdr:colOff>
      <xdr:row>7</xdr:row>
      <xdr:rowOff>2719</xdr:rowOff>
    </xdr:to>
    <xdr:sp macro="" textlink="">
      <xdr:nvSpPr>
        <xdr:cNvPr id="33" name="Tekstboks 6">
          <a:extLst>
            <a:ext uri="{FF2B5EF4-FFF2-40B4-BE49-F238E27FC236}">
              <a16:creationId xmlns:a16="http://schemas.microsoft.com/office/drawing/2014/main" id="{B18B9287-A049-E7B4-5348-A63616712757}"/>
            </a:ext>
          </a:extLst>
        </xdr:cNvPr>
        <xdr:cNvSpPr txBox="1"/>
      </xdr:nvSpPr>
      <xdr:spPr>
        <a:xfrm>
          <a:off x="2857500" y="1360714"/>
          <a:ext cx="722448" cy="315684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36000" rIns="0" bIns="36000" rtlCol="0" anchor="ctr"/>
        <a:lstStyle/>
        <a:p>
          <a:pPr algn="ctr">
            <a:lnSpc>
              <a:spcPts val="1000"/>
            </a:lnSpc>
          </a:pPr>
          <a:r>
            <a:rPr lang="da-DK" sz="1000" b="1"/>
            <a:t>ECCC XC</a:t>
          </a:r>
        </a:p>
        <a:p>
          <a:pPr algn="ctr">
            <a:lnSpc>
              <a:spcPts val="1000"/>
            </a:lnSpc>
          </a:pPr>
          <a:r>
            <a:rPr lang="da-DK" sz="1000" b="1"/>
            <a:t>Albufeira (POR</a:t>
          </a:r>
          <a:endParaRPr lang="da-DK" sz="1100" b="1"/>
        </a:p>
      </xdr:txBody>
    </xdr:sp>
    <xdr:clientData/>
  </xdr:twoCellAnchor>
  <xdr:twoCellAnchor>
    <xdr:from>
      <xdr:col>42</xdr:col>
      <xdr:colOff>121171</xdr:colOff>
      <xdr:row>20</xdr:row>
      <xdr:rowOff>163285</xdr:rowOff>
    </xdr:from>
    <xdr:to>
      <xdr:col>43</xdr:col>
      <xdr:colOff>235979</xdr:colOff>
      <xdr:row>31</xdr:row>
      <xdr:rowOff>239485</xdr:rowOff>
    </xdr:to>
    <xdr:sp macro="" textlink="">
      <xdr:nvSpPr>
        <xdr:cNvPr id="36" name="Tekstboks 32">
          <a:extLst>
            <a:ext uri="{FF2B5EF4-FFF2-40B4-BE49-F238E27FC236}">
              <a16:creationId xmlns:a16="http://schemas.microsoft.com/office/drawing/2014/main" id="{51F2BBDA-3AD3-DEB8-424D-454A51F57192}"/>
            </a:ext>
          </a:extLst>
        </xdr:cNvPr>
        <xdr:cNvSpPr txBox="1"/>
      </xdr:nvSpPr>
      <xdr:spPr>
        <a:xfrm>
          <a:off x="9895182" y="5954485"/>
          <a:ext cx="572008" cy="3548743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 baseline="0">
              <a:solidFill>
                <a:schemeClr val="bg1"/>
              </a:solidFill>
            </a:rPr>
            <a:t>Univer-siade Rhie-Ruhr (GER</a:t>
          </a:r>
          <a:endParaRPr lang="da-DK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48</xdr:col>
      <xdr:colOff>344741</xdr:colOff>
      <xdr:row>11</xdr:row>
      <xdr:rowOff>83011</xdr:rowOff>
    </xdr:from>
    <xdr:to>
      <xdr:col>51</xdr:col>
      <xdr:colOff>1933</xdr:colOff>
      <xdr:row>14</xdr:row>
      <xdr:rowOff>259669</xdr:rowOff>
    </xdr:to>
    <xdr:sp macro="" textlink="">
      <xdr:nvSpPr>
        <xdr:cNvPr id="37" name="Tekstboks 175">
          <a:extLst>
            <a:ext uri="{FF2B5EF4-FFF2-40B4-BE49-F238E27FC236}">
              <a16:creationId xmlns:a16="http://schemas.microsoft.com/office/drawing/2014/main" id="{A98A7C43-A24E-D933-6894-1EC1FA88F281}"/>
            </a:ext>
          </a:extLst>
        </xdr:cNvPr>
        <xdr:cNvSpPr txBox="1"/>
      </xdr:nvSpPr>
      <xdr:spPr>
        <a:xfrm>
          <a:off x="11512123" y="3033040"/>
          <a:ext cx="532055" cy="1123715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>
            <a:lnSpc>
              <a:spcPts val="1200"/>
            </a:lnSpc>
          </a:pPr>
          <a:r>
            <a:rPr lang="da-DK" sz="1100" b="1"/>
            <a:t>EM</a:t>
          </a:r>
        </a:p>
        <a:p>
          <a:pPr algn="ctr">
            <a:lnSpc>
              <a:spcPts val="1200"/>
            </a:lnSpc>
          </a:pPr>
          <a:r>
            <a:rPr lang="da-DK" sz="1100" b="1"/>
            <a:t>U20</a:t>
          </a:r>
        </a:p>
        <a:p>
          <a:pPr algn="ctr">
            <a:lnSpc>
              <a:spcPts val="1200"/>
            </a:lnSpc>
          </a:pPr>
          <a:r>
            <a:rPr lang="da-DK" sz="1100" b="1"/>
            <a:t>Tampere</a:t>
          </a:r>
        </a:p>
        <a:p>
          <a:pPr algn="ctr">
            <a:lnSpc>
              <a:spcPts val="1200"/>
            </a:lnSpc>
          </a:pPr>
          <a:r>
            <a:rPr lang="da-DK" sz="1100" b="1"/>
            <a:t>(FIN)</a:t>
          </a:r>
        </a:p>
      </xdr:txBody>
    </xdr:sp>
    <xdr:clientData/>
  </xdr:twoCellAnchor>
  <xdr:twoCellAnchor>
    <xdr:from>
      <xdr:col>18</xdr:col>
      <xdr:colOff>326572</xdr:colOff>
      <xdr:row>10</xdr:row>
      <xdr:rowOff>86904</xdr:rowOff>
    </xdr:from>
    <xdr:to>
      <xdr:col>20</xdr:col>
      <xdr:colOff>160286</xdr:colOff>
      <xdr:row>13</xdr:row>
      <xdr:rowOff>250370</xdr:rowOff>
    </xdr:to>
    <xdr:sp macro="" textlink="">
      <xdr:nvSpPr>
        <xdr:cNvPr id="38" name="Tekstboks 159">
          <a:extLst>
            <a:ext uri="{FF2B5EF4-FFF2-40B4-BE49-F238E27FC236}">
              <a16:creationId xmlns:a16="http://schemas.microsoft.com/office/drawing/2014/main" id="{49AB3B07-73AA-6068-F75A-AE5AD8FCF3E1}"/>
            </a:ext>
          </a:extLst>
        </xdr:cNvPr>
        <xdr:cNvSpPr txBox="1"/>
      </xdr:nvSpPr>
      <xdr:spPr>
        <a:xfrm>
          <a:off x="4517572" y="2721247"/>
          <a:ext cx="550879" cy="1110523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36000" rIns="0" bIns="36000" rtlCol="0" anchor="ctr"/>
        <a:lstStyle/>
        <a:p>
          <a:pPr algn="ctr">
            <a:lnSpc>
              <a:spcPts val="900"/>
            </a:lnSpc>
          </a:pPr>
          <a:r>
            <a:rPr lang="da-DK" sz="900" b="1"/>
            <a:t>EM Inde Apeldoorn (NED)</a:t>
          </a:r>
        </a:p>
      </xdr:txBody>
    </xdr:sp>
    <xdr:clientData/>
  </xdr:twoCellAnchor>
  <xdr:twoCellAnchor>
    <xdr:from>
      <xdr:col>36</xdr:col>
      <xdr:colOff>315145</xdr:colOff>
      <xdr:row>31</xdr:row>
      <xdr:rowOff>123599</xdr:rowOff>
    </xdr:from>
    <xdr:to>
      <xdr:col>38</xdr:col>
      <xdr:colOff>160311</xdr:colOff>
      <xdr:row>33</xdr:row>
      <xdr:rowOff>174172</xdr:rowOff>
    </xdr:to>
    <xdr:sp macro="" textlink="">
      <xdr:nvSpPr>
        <xdr:cNvPr id="39" name="Tekstboks 175">
          <a:extLst>
            <a:ext uri="{FF2B5EF4-FFF2-40B4-BE49-F238E27FC236}">
              <a16:creationId xmlns:a16="http://schemas.microsoft.com/office/drawing/2014/main" id="{1F410504-B242-219A-80BB-07475590B6F0}"/>
            </a:ext>
          </a:extLst>
        </xdr:cNvPr>
        <xdr:cNvSpPr txBox="1"/>
      </xdr:nvSpPr>
      <xdr:spPr>
        <a:xfrm>
          <a:off x="8695784" y="9387342"/>
          <a:ext cx="552738" cy="681944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>
            <a:lnSpc>
              <a:spcPts val="1200"/>
            </a:lnSpc>
          </a:pPr>
          <a:r>
            <a:rPr lang="da-DK" sz="1100" b="1"/>
            <a:t>EM Hold</a:t>
          </a:r>
        </a:p>
        <a:p>
          <a:pPr algn="ctr">
            <a:lnSpc>
              <a:spcPts val="1200"/>
            </a:lnSpc>
          </a:pPr>
          <a:r>
            <a:rPr lang="da-DK" sz="1100" b="1"/>
            <a:t>Maribor</a:t>
          </a:r>
        </a:p>
        <a:p>
          <a:pPr algn="ctr">
            <a:lnSpc>
              <a:spcPts val="1200"/>
            </a:lnSpc>
          </a:pPr>
          <a:r>
            <a:rPr lang="da-DK" sz="1100" b="1"/>
            <a:t>(SLO)</a:t>
          </a:r>
        </a:p>
      </xdr:txBody>
    </xdr:sp>
    <xdr:clientData/>
  </xdr:twoCellAnchor>
  <xdr:twoCellAnchor>
    <xdr:from>
      <xdr:col>48</xdr:col>
      <xdr:colOff>206699</xdr:colOff>
      <xdr:row>20</xdr:row>
      <xdr:rowOff>20183</xdr:rowOff>
    </xdr:from>
    <xdr:to>
      <xdr:col>50</xdr:col>
      <xdr:colOff>126790</xdr:colOff>
      <xdr:row>21</xdr:row>
      <xdr:rowOff>285749</xdr:rowOff>
    </xdr:to>
    <xdr:sp macro="" textlink="">
      <xdr:nvSpPr>
        <xdr:cNvPr id="43" name="Tekstboks 108">
          <a:extLst>
            <a:ext uri="{FF2B5EF4-FFF2-40B4-BE49-F238E27FC236}">
              <a16:creationId xmlns:a16="http://schemas.microsoft.com/office/drawing/2014/main" id="{DA280151-51B4-D313-396D-3F5D24C75FF9}"/>
            </a:ext>
          </a:extLst>
        </xdr:cNvPr>
        <xdr:cNvSpPr txBox="1"/>
      </xdr:nvSpPr>
      <xdr:spPr>
        <a:xfrm>
          <a:off x="11092413" y="5762397"/>
          <a:ext cx="614056" cy="578531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>
            <a:lnSpc>
              <a:spcPts val="1100"/>
            </a:lnSpc>
          </a:pPr>
          <a:r>
            <a:rPr lang="da-DK" sz="1100" b="1"/>
            <a:t>DM Mange-kamp</a:t>
          </a:r>
        </a:p>
      </xdr:txBody>
    </xdr:sp>
    <xdr:clientData/>
  </xdr:twoCellAnchor>
  <xdr:twoCellAnchor>
    <xdr:from>
      <xdr:col>48</xdr:col>
      <xdr:colOff>235066</xdr:colOff>
      <xdr:row>34</xdr:row>
      <xdr:rowOff>12495</xdr:rowOff>
    </xdr:from>
    <xdr:to>
      <xdr:col>50</xdr:col>
      <xdr:colOff>119744</xdr:colOff>
      <xdr:row>34</xdr:row>
      <xdr:rowOff>291420</xdr:rowOff>
    </xdr:to>
    <xdr:sp macro="" textlink="">
      <xdr:nvSpPr>
        <xdr:cNvPr id="44" name="Tekstboks 106">
          <a:extLst>
            <a:ext uri="{FF2B5EF4-FFF2-40B4-BE49-F238E27FC236}">
              <a16:creationId xmlns:a16="http://schemas.microsoft.com/office/drawing/2014/main" id="{FC0D9F89-F841-BA73-013E-EE6CD5A8C0FD}"/>
            </a:ext>
          </a:extLst>
        </xdr:cNvPr>
        <xdr:cNvSpPr txBox="1"/>
      </xdr:nvSpPr>
      <xdr:spPr>
        <a:xfrm>
          <a:off x="11120780" y="10136209"/>
          <a:ext cx="578643" cy="278925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/>
            <a:t>DM Hold</a:t>
          </a:r>
        </a:p>
      </xdr:txBody>
    </xdr:sp>
    <xdr:clientData/>
  </xdr:twoCellAnchor>
  <xdr:twoCellAnchor>
    <xdr:from>
      <xdr:col>45</xdr:col>
      <xdr:colOff>8780</xdr:colOff>
      <xdr:row>35</xdr:row>
      <xdr:rowOff>2701</xdr:rowOff>
    </xdr:from>
    <xdr:to>
      <xdr:col>48</xdr:col>
      <xdr:colOff>141515</xdr:colOff>
      <xdr:row>35</xdr:row>
      <xdr:rowOff>304800</xdr:rowOff>
    </xdr:to>
    <xdr:sp macro="" textlink="">
      <xdr:nvSpPr>
        <xdr:cNvPr id="47" name="Tekstboks 105">
          <a:extLst>
            <a:ext uri="{FF2B5EF4-FFF2-40B4-BE49-F238E27FC236}">
              <a16:creationId xmlns:a16="http://schemas.microsoft.com/office/drawing/2014/main" id="{BBE1A021-1BA2-3CA4-115A-1A42A32EE527}"/>
            </a:ext>
          </a:extLst>
        </xdr:cNvPr>
        <xdr:cNvSpPr txBox="1"/>
      </xdr:nvSpPr>
      <xdr:spPr>
        <a:xfrm>
          <a:off x="10665894" y="10529187"/>
          <a:ext cx="633478" cy="302099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/>
            <a:t>DMU</a:t>
          </a:r>
          <a:r>
            <a:rPr lang="da-DK" sz="1100" b="1" baseline="0"/>
            <a:t> Hold</a:t>
          </a:r>
        </a:p>
      </xdr:txBody>
    </xdr:sp>
    <xdr:clientData/>
  </xdr:twoCellAnchor>
  <xdr:twoCellAnchor>
    <xdr:from>
      <xdr:col>51</xdr:col>
      <xdr:colOff>92529</xdr:colOff>
      <xdr:row>24</xdr:row>
      <xdr:rowOff>16328</xdr:rowOff>
    </xdr:from>
    <xdr:to>
      <xdr:col>54</xdr:col>
      <xdr:colOff>68035</xdr:colOff>
      <xdr:row>25</xdr:row>
      <xdr:rowOff>244930</xdr:rowOff>
    </xdr:to>
    <xdr:sp macro="" textlink="">
      <xdr:nvSpPr>
        <xdr:cNvPr id="53" name="Tekstboks 166">
          <a:extLst>
            <a:ext uri="{FF2B5EF4-FFF2-40B4-BE49-F238E27FC236}">
              <a16:creationId xmlns:a16="http://schemas.microsoft.com/office/drawing/2014/main" id="{4F788D7E-B33E-B79A-DB02-9E284932D65C}"/>
            </a:ext>
          </a:extLst>
        </xdr:cNvPr>
        <xdr:cNvSpPr txBox="1"/>
      </xdr:nvSpPr>
      <xdr:spPr>
        <a:xfrm>
          <a:off x="11849100" y="7010399"/>
          <a:ext cx="465364" cy="541567"/>
        </a:xfrm>
        <a:prstGeom prst="rect">
          <a:avLst/>
        </a:prstGeom>
        <a:solidFill>
          <a:srgbClr val="92D050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>
              <a:solidFill>
                <a:schemeClr val="tx1"/>
              </a:solidFill>
            </a:rPr>
            <a:t>DM</a:t>
          </a:r>
        </a:p>
        <a:p>
          <a:pPr algn="ctr"/>
          <a:r>
            <a:rPr lang="da-DK" sz="1100" b="1">
              <a:solidFill>
                <a:schemeClr val="tx1"/>
              </a:solidFill>
            </a:rPr>
            <a:t> K5K</a:t>
          </a:r>
        </a:p>
      </xdr:txBody>
    </xdr:sp>
    <xdr:clientData/>
  </xdr:twoCellAnchor>
  <xdr:twoCellAnchor>
    <xdr:from>
      <xdr:col>54</xdr:col>
      <xdr:colOff>204107</xdr:colOff>
      <xdr:row>28</xdr:row>
      <xdr:rowOff>312963</xdr:rowOff>
    </xdr:from>
    <xdr:to>
      <xdr:col>56</xdr:col>
      <xdr:colOff>138794</xdr:colOff>
      <xdr:row>32</xdr:row>
      <xdr:rowOff>312963</xdr:rowOff>
    </xdr:to>
    <xdr:sp macro="" textlink="">
      <xdr:nvSpPr>
        <xdr:cNvPr id="54" name="Tekstboks 57">
          <a:extLst>
            <a:ext uri="{FF2B5EF4-FFF2-40B4-BE49-F238E27FC236}">
              <a16:creationId xmlns:a16="http://schemas.microsoft.com/office/drawing/2014/main" id="{E7127D4C-E933-3F88-296C-9EA1726B140A}"/>
            </a:ext>
          </a:extLst>
        </xdr:cNvPr>
        <xdr:cNvSpPr txBox="1"/>
      </xdr:nvSpPr>
      <xdr:spPr>
        <a:xfrm>
          <a:off x="12450536" y="8558892"/>
          <a:ext cx="628651" cy="1251857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>
            <a:lnSpc>
              <a:spcPts val="1100"/>
            </a:lnSpc>
          </a:pPr>
          <a:r>
            <a:rPr lang="da-DK" sz="1050" b="1">
              <a:solidFill>
                <a:schemeClr val="bg1"/>
              </a:solidFill>
            </a:rPr>
            <a:t>VM Trail+ Mountain </a:t>
          </a:r>
        </a:p>
        <a:p>
          <a:pPr algn="ctr">
            <a:lnSpc>
              <a:spcPts val="1100"/>
            </a:lnSpc>
          </a:pPr>
          <a:r>
            <a:rPr lang="da-DK" sz="1050" b="1">
              <a:solidFill>
                <a:schemeClr val="bg1"/>
              </a:solidFill>
            </a:rPr>
            <a:t>Canfranc (ESP)</a:t>
          </a:r>
        </a:p>
      </xdr:txBody>
    </xdr:sp>
    <xdr:clientData/>
  </xdr:twoCellAnchor>
  <xdr:twoCellAnchor>
    <xdr:from>
      <xdr:col>33</xdr:col>
      <xdr:colOff>92940</xdr:colOff>
      <xdr:row>11</xdr:row>
      <xdr:rowOff>7190</xdr:rowOff>
    </xdr:from>
    <xdr:to>
      <xdr:col>38</xdr:col>
      <xdr:colOff>175219</xdr:colOff>
      <xdr:row>11</xdr:row>
      <xdr:rowOff>301860</xdr:rowOff>
    </xdr:to>
    <xdr:sp macro="" textlink="">
      <xdr:nvSpPr>
        <xdr:cNvPr id="77" name="Tekstboks 16">
          <a:extLst>
            <a:ext uri="{FF2B5EF4-FFF2-40B4-BE49-F238E27FC236}">
              <a16:creationId xmlns:a16="http://schemas.microsoft.com/office/drawing/2014/main" id="{03728D79-54BF-9ABB-0FAA-F9DC832884ED}"/>
            </a:ext>
          </a:extLst>
        </xdr:cNvPr>
        <xdr:cNvSpPr txBox="1"/>
      </xdr:nvSpPr>
      <xdr:spPr>
        <a:xfrm>
          <a:off x="7963311" y="2957219"/>
          <a:ext cx="1290594" cy="294670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/>
            <a:t>Kastelandskamp</a:t>
          </a:r>
        </a:p>
        <a:p>
          <a:pPr algn="ctr"/>
          <a:r>
            <a:rPr lang="da-DK" sz="1100" b="1"/>
            <a:t>U20+U23,</a:t>
          </a:r>
          <a:r>
            <a:rPr lang="da-DK" sz="1100" b="1" baseline="0"/>
            <a:t> ? (DEN)</a:t>
          </a:r>
          <a:endParaRPr lang="da-DK" sz="1100" b="1"/>
        </a:p>
      </xdr:txBody>
    </xdr:sp>
    <xdr:clientData/>
  </xdr:twoCellAnchor>
  <xdr:twoCellAnchor>
    <xdr:from>
      <xdr:col>27</xdr:col>
      <xdr:colOff>26061</xdr:colOff>
      <xdr:row>14</xdr:row>
      <xdr:rowOff>299357</xdr:rowOff>
    </xdr:from>
    <xdr:to>
      <xdr:col>30</xdr:col>
      <xdr:colOff>38101</xdr:colOff>
      <xdr:row>15</xdr:row>
      <xdr:rowOff>311943</xdr:rowOff>
    </xdr:to>
    <xdr:sp macro="" textlink="">
      <xdr:nvSpPr>
        <xdr:cNvPr id="79" name="Tekstboks 166">
          <a:extLst>
            <a:ext uri="{FF2B5EF4-FFF2-40B4-BE49-F238E27FC236}">
              <a16:creationId xmlns:a16="http://schemas.microsoft.com/office/drawing/2014/main" id="{9B3513EA-FE0D-EA0D-E8ED-184C2B23B931}"/>
            </a:ext>
          </a:extLst>
        </xdr:cNvPr>
        <xdr:cNvSpPr txBox="1"/>
      </xdr:nvSpPr>
      <xdr:spPr>
        <a:xfrm>
          <a:off x="6339775" y="4163786"/>
          <a:ext cx="501897" cy="32555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900" b="1">
              <a:solidFill>
                <a:schemeClr val="bg1"/>
              </a:solidFill>
            </a:rPr>
            <a:t>Cph </a:t>
          </a:r>
        </a:p>
        <a:p>
          <a:pPr algn="ctr"/>
          <a:r>
            <a:rPr lang="da-DK" sz="900" b="1">
              <a:solidFill>
                <a:schemeClr val="bg1"/>
              </a:solidFill>
            </a:rPr>
            <a:t>Marathon</a:t>
          </a:r>
        </a:p>
      </xdr:txBody>
    </xdr:sp>
    <xdr:clientData/>
  </xdr:twoCellAnchor>
  <xdr:twoCellAnchor>
    <xdr:from>
      <xdr:col>6</xdr:col>
      <xdr:colOff>409575</xdr:colOff>
      <xdr:row>37</xdr:row>
      <xdr:rowOff>44951</xdr:rowOff>
    </xdr:from>
    <xdr:to>
      <xdr:col>12</xdr:col>
      <xdr:colOff>333375</xdr:colOff>
      <xdr:row>38</xdr:row>
      <xdr:rowOff>44952</xdr:rowOff>
    </xdr:to>
    <xdr:sp macro="" textlink="">
      <xdr:nvSpPr>
        <xdr:cNvPr id="80" name="Tekstboks 8">
          <a:extLst>
            <a:ext uri="{FF2B5EF4-FFF2-40B4-BE49-F238E27FC236}">
              <a16:creationId xmlns:a16="http://schemas.microsoft.com/office/drawing/2014/main" id="{C5E210FB-CBD4-D3DC-054A-828C6C29ECAB}"/>
            </a:ext>
          </a:extLst>
        </xdr:cNvPr>
        <xdr:cNvSpPr txBox="1"/>
      </xdr:nvSpPr>
      <xdr:spPr>
        <a:xfrm>
          <a:off x="1828800" y="10827251"/>
          <a:ext cx="1371600" cy="304801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da-DK" sz="1100" b="1">
              <a:solidFill>
                <a:schemeClr val="bg1"/>
              </a:solidFill>
            </a:rPr>
            <a:t>VM/OL</a:t>
          </a:r>
          <a:r>
            <a:rPr lang="da-DK" sz="1100" b="1" baseline="0">
              <a:solidFill>
                <a:schemeClr val="bg1"/>
              </a:solidFill>
            </a:rPr>
            <a:t> </a:t>
          </a:r>
          <a:r>
            <a:rPr lang="da-DK" sz="1100" b="1">
              <a:solidFill>
                <a:schemeClr val="bg1"/>
              </a:solidFill>
            </a:rPr>
            <a:t>arrangementer</a:t>
          </a:r>
        </a:p>
      </xdr:txBody>
    </xdr:sp>
    <xdr:clientData/>
  </xdr:twoCellAnchor>
  <xdr:twoCellAnchor>
    <xdr:from>
      <xdr:col>15</xdr:col>
      <xdr:colOff>185419</xdr:colOff>
      <xdr:row>37</xdr:row>
      <xdr:rowOff>52049</xdr:rowOff>
    </xdr:from>
    <xdr:to>
      <xdr:col>21</xdr:col>
      <xdr:colOff>244009</xdr:colOff>
      <xdr:row>38</xdr:row>
      <xdr:rowOff>43744</xdr:rowOff>
    </xdr:to>
    <xdr:sp macro="" textlink="">
      <xdr:nvSpPr>
        <xdr:cNvPr id="81" name="Tekstboks 9">
          <a:extLst>
            <a:ext uri="{FF2B5EF4-FFF2-40B4-BE49-F238E27FC236}">
              <a16:creationId xmlns:a16="http://schemas.microsoft.com/office/drawing/2014/main" id="{D6C68F47-F355-5761-BA7B-EBAD394CF70A}"/>
            </a:ext>
          </a:extLst>
        </xdr:cNvPr>
        <xdr:cNvSpPr txBox="1"/>
      </xdr:nvSpPr>
      <xdr:spPr>
        <a:xfrm>
          <a:off x="3966844" y="10834349"/>
          <a:ext cx="1506389" cy="296495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da-DK" sz="1100" b="1"/>
            <a:t>EM</a:t>
          </a:r>
          <a:r>
            <a:rPr lang="da-DK" sz="1100" b="1" baseline="0"/>
            <a:t> </a:t>
          </a:r>
          <a:r>
            <a:rPr lang="da-DK" sz="1100" b="1"/>
            <a:t>arrangmenter</a:t>
          </a:r>
        </a:p>
      </xdr:txBody>
    </xdr:sp>
    <xdr:clientData/>
  </xdr:twoCellAnchor>
  <xdr:twoCellAnchor>
    <xdr:from>
      <xdr:col>25</xdr:col>
      <xdr:colOff>58673</xdr:colOff>
      <xdr:row>37</xdr:row>
      <xdr:rowOff>0</xdr:rowOff>
    </xdr:from>
    <xdr:to>
      <xdr:col>30</xdr:col>
      <xdr:colOff>295231</xdr:colOff>
      <xdr:row>38</xdr:row>
      <xdr:rowOff>35034</xdr:rowOff>
    </xdr:to>
    <xdr:sp macro="" textlink="">
      <xdr:nvSpPr>
        <xdr:cNvPr id="82" name="Tekstboks 10">
          <a:extLst>
            <a:ext uri="{FF2B5EF4-FFF2-40B4-BE49-F238E27FC236}">
              <a16:creationId xmlns:a16="http://schemas.microsoft.com/office/drawing/2014/main" id="{FDFAC776-6EB6-EF5F-9497-4A35D3F61195}"/>
            </a:ext>
          </a:extLst>
        </xdr:cNvPr>
        <xdr:cNvSpPr txBox="1"/>
      </xdr:nvSpPr>
      <xdr:spPr>
        <a:xfrm>
          <a:off x="6268973" y="10782300"/>
          <a:ext cx="1236727" cy="339834"/>
        </a:xfrm>
        <a:prstGeom prst="rect">
          <a:avLst/>
        </a:prstGeom>
        <a:solidFill>
          <a:srgbClr val="00B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da-DK" sz="1100" b="1">
              <a:solidFill>
                <a:schemeClr val="bg1"/>
              </a:solidFill>
            </a:rPr>
            <a:t>Nordiske arrangementer</a:t>
          </a:r>
        </a:p>
      </xdr:txBody>
    </xdr:sp>
    <xdr:clientData/>
  </xdr:twoCellAnchor>
  <xdr:twoCellAnchor>
    <xdr:from>
      <xdr:col>57</xdr:col>
      <xdr:colOff>0</xdr:colOff>
      <xdr:row>37</xdr:row>
      <xdr:rowOff>40469</xdr:rowOff>
    </xdr:from>
    <xdr:to>
      <xdr:col>62</xdr:col>
      <xdr:colOff>47714</xdr:colOff>
      <xdr:row>38</xdr:row>
      <xdr:rowOff>45040</xdr:rowOff>
    </xdr:to>
    <xdr:sp macro="" textlink="">
      <xdr:nvSpPr>
        <xdr:cNvPr id="83" name="Tekstboks 69">
          <a:extLst>
            <a:ext uri="{FF2B5EF4-FFF2-40B4-BE49-F238E27FC236}">
              <a16:creationId xmlns:a16="http://schemas.microsoft.com/office/drawing/2014/main" id="{7C5F6976-2AE8-B8F8-66F1-FE32EDEDFC7A}"/>
            </a:ext>
          </a:extLst>
        </xdr:cNvPr>
        <xdr:cNvSpPr txBox="1"/>
      </xdr:nvSpPr>
      <xdr:spPr>
        <a:xfrm>
          <a:off x="13906500" y="10822769"/>
          <a:ext cx="1314487" cy="309371"/>
        </a:xfrm>
        <a:prstGeom prst="rect">
          <a:avLst/>
        </a:prstGeom>
        <a:solidFill>
          <a:srgbClr val="FFC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da-DK" sz="1100" b="1"/>
            <a:t>DAF ELITE/CTU</a:t>
          </a:r>
        </a:p>
      </xdr:txBody>
    </xdr:sp>
    <xdr:clientData/>
  </xdr:twoCellAnchor>
  <xdr:twoCellAnchor>
    <xdr:from>
      <xdr:col>49</xdr:col>
      <xdr:colOff>190500</xdr:colOff>
      <xdr:row>37</xdr:row>
      <xdr:rowOff>41774</xdr:rowOff>
    </xdr:from>
    <xdr:to>
      <xdr:col>55</xdr:col>
      <xdr:colOff>86043</xdr:colOff>
      <xdr:row>38</xdr:row>
      <xdr:rowOff>40266</xdr:rowOff>
    </xdr:to>
    <xdr:sp macro="" textlink="">
      <xdr:nvSpPr>
        <xdr:cNvPr id="84" name="Tekstboks 51">
          <a:extLst>
            <a:ext uri="{FF2B5EF4-FFF2-40B4-BE49-F238E27FC236}">
              <a16:creationId xmlns:a16="http://schemas.microsoft.com/office/drawing/2014/main" id="{0C7F3973-0C58-2925-90A9-3AE3017E9E70}"/>
            </a:ext>
          </a:extLst>
        </xdr:cNvPr>
        <xdr:cNvSpPr txBox="1"/>
      </xdr:nvSpPr>
      <xdr:spPr>
        <a:xfrm>
          <a:off x="12192000" y="10824074"/>
          <a:ext cx="1343343" cy="30329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da-DK" sz="1100" b="1"/>
            <a:t>Vinterturnering</a:t>
          </a:r>
        </a:p>
      </xdr:txBody>
    </xdr:sp>
    <xdr:clientData/>
  </xdr:twoCellAnchor>
  <xdr:twoCellAnchor>
    <xdr:from>
      <xdr:col>33</xdr:col>
      <xdr:colOff>254897</xdr:colOff>
      <xdr:row>37</xdr:row>
      <xdr:rowOff>46449</xdr:rowOff>
    </xdr:from>
    <xdr:to>
      <xdr:col>39</xdr:col>
      <xdr:colOff>251373</xdr:colOff>
      <xdr:row>38</xdr:row>
      <xdr:rowOff>51259</xdr:rowOff>
    </xdr:to>
    <xdr:sp macro="" textlink="">
      <xdr:nvSpPr>
        <xdr:cNvPr id="85" name="Tekstboks 82">
          <a:extLst>
            <a:ext uri="{FF2B5EF4-FFF2-40B4-BE49-F238E27FC236}">
              <a16:creationId xmlns:a16="http://schemas.microsoft.com/office/drawing/2014/main" id="{C58D9AA9-94CD-04EF-1E89-38D9B71A3D34}"/>
            </a:ext>
          </a:extLst>
        </xdr:cNvPr>
        <xdr:cNvSpPr txBox="1"/>
      </xdr:nvSpPr>
      <xdr:spPr>
        <a:xfrm>
          <a:off x="8370197" y="10828749"/>
          <a:ext cx="1444276" cy="309610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da-DK" sz="1100" b="1"/>
            <a:t>Danske Mesterskaber</a:t>
          </a:r>
        </a:p>
      </xdr:txBody>
    </xdr:sp>
    <xdr:clientData/>
  </xdr:twoCellAnchor>
  <xdr:twoCellAnchor>
    <xdr:from>
      <xdr:col>64</xdr:col>
      <xdr:colOff>19129</xdr:colOff>
      <xdr:row>37</xdr:row>
      <xdr:rowOff>47252</xdr:rowOff>
    </xdr:from>
    <xdr:to>
      <xdr:col>69</xdr:col>
      <xdr:colOff>219765</xdr:colOff>
      <xdr:row>38</xdr:row>
      <xdr:rowOff>51823</xdr:rowOff>
    </xdr:to>
    <xdr:sp macro="" textlink="">
      <xdr:nvSpPr>
        <xdr:cNvPr id="86" name="Tekstboks 83">
          <a:extLst>
            <a:ext uri="{FF2B5EF4-FFF2-40B4-BE49-F238E27FC236}">
              <a16:creationId xmlns:a16="http://schemas.microsoft.com/office/drawing/2014/main" id="{BA31C8EB-24CF-1192-6BFA-FFE75A2CF769}"/>
            </a:ext>
          </a:extLst>
        </xdr:cNvPr>
        <xdr:cNvSpPr txBox="1"/>
      </xdr:nvSpPr>
      <xdr:spPr>
        <a:xfrm>
          <a:off x="15640129" y="10829552"/>
          <a:ext cx="1381736" cy="309371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da-DK" sz="1100" b="1">
              <a:solidFill>
                <a:schemeClr val="bg1"/>
              </a:solidFill>
            </a:rPr>
            <a:t>Danske stævner</a:t>
          </a:r>
        </a:p>
      </xdr:txBody>
    </xdr:sp>
    <xdr:clientData/>
  </xdr:twoCellAnchor>
  <xdr:twoCellAnchor>
    <xdr:from>
      <xdr:col>42</xdr:col>
      <xdr:colOff>429514</xdr:colOff>
      <xdr:row>37</xdr:row>
      <xdr:rowOff>43942</xdr:rowOff>
    </xdr:from>
    <xdr:to>
      <xdr:col>48</xdr:col>
      <xdr:colOff>257175</xdr:colOff>
      <xdr:row>38</xdr:row>
      <xdr:rowOff>42537</xdr:rowOff>
    </xdr:to>
    <xdr:sp macro="" textlink="">
      <xdr:nvSpPr>
        <xdr:cNvPr id="87" name="Tekstboks 84">
          <a:extLst>
            <a:ext uri="{FF2B5EF4-FFF2-40B4-BE49-F238E27FC236}">
              <a16:creationId xmlns:a16="http://schemas.microsoft.com/office/drawing/2014/main" id="{56CF3A91-ABB5-2658-A6A4-60A812DF4180}"/>
            </a:ext>
          </a:extLst>
        </xdr:cNvPr>
        <xdr:cNvSpPr txBox="1"/>
      </xdr:nvSpPr>
      <xdr:spPr>
        <a:xfrm>
          <a:off x="10535539" y="10826242"/>
          <a:ext cx="1275461" cy="30339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da-DK" sz="1100" b="1">
              <a:solidFill>
                <a:schemeClr val="bg1"/>
              </a:solidFill>
            </a:rPr>
            <a:t>Øst/Vest</a:t>
          </a:r>
          <a:r>
            <a:rPr lang="da-DK" sz="1100" b="1" baseline="0">
              <a:solidFill>
                <a:schemeClr val="bg1"/>
              </a:solidFill>
            </a:rPr>
            <a:t> mesterskaber</a:t>
          </a:r>
          <a:endParaRPr lang="da-DK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18</xdr:col>
      <xdr:colOff>174171</xdr:colOff>
      <xdr:row>27</xdr:row>
      <xdr:rowOff>65314</xdr:rowOff>
    </xdr:from>
    <xdr:to>
      <xdr:col>20</xdr:col>
      <xdr:colOff>167642</xdr:colOff>
      <xdr:row>34</xdr:row>
      <xdr:rowOff>272143</xdr:rowOff>
    </xdr:to>
    <xdr:sp macro="" textlink="">
      <xdr:nvSpPr>
        <xdr:cNvPr id="88" name="Tekstboks 158">
          <a:extLst>
            <a:ext uri="{FF2B5EF4-FFF2-40B4-BE49-F238E27FC236}">
              <a16:creationId xmlns:a16="http://schemas.microsoft.com/office/drawing/2014/main" id="{5B80CC0B-B41F-F9EB-4AB7-06DC029C6DD8}"/>
            </a:ext>
          </a:extLst>
        </xdr:cNvPr>
        <xdr:cNvSpPr txBox="1"/>
      </xdr:nvSpPr>
      <xdr:spPr>
        <a:xfrm>
          <a:off x="4365171" y="8066314"/>
          <a:ext cx="710590" cy="2416629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000" b="1">
              <a:solidFill>
                <a:schemeClr val="bg1"/>
              </a:solidFill>
            </a:rPr>
            <a:t>VMM Inde</a:t>
          </a:r>
        </a:p>
        <a:p>
          <a:pPr algn="ctr"/>
          <a:r>
            <a:rPr lang="da-DK" sz="1000" b="1">
              <a:solidFill>
                <a:schemeClr val="bg1"/>
              </a:solidFill>
            </a:rPr>
            <a:t>Gainesville</a:t>
          </a:r>
          <a:r>
            <a:rPr lang="da-DK" sz="1000" b="1" baseline="0">
              <a:solidFill>
                <a:schemeClr val="bg1"/>
              </a:solidFill>
            </a:rPr>
            <a:t> (USA)</a:t>
          </a:r>
          <a:endParaRPr lang="da-DK" sz="1000" b="1">
            <a:solidFill>
              <a:schemeClr val="bg1"/>
            </a:solidFill>
          </a:endParaRPr>
        </a:p>
      </xdr:txBody>
    </xdr:sp>
    <xdr:clientData/>
  </xdr:twoCellAnchor>
  <xdr:twoCellAnchor>
    <xdr:from>
      <xdr:col>52</xdr:col>
      <xdr:colOff>242208</xdr:colOff>
      <xdr:row>10</xdr:row>
      <xdr:rowOff>51744</xdr:rowOff>
    </xdr:from>
    <xdr:to>
      <xdr:col>57</xdr:col>
      <xdr:colOff>1924</xdr:colOff>
      <xdr:row>11</xdr:row>
      <xdr:rowOff>240898</xdr:rowOff>
    </xdr:to>
    <xdr:sp macro="" textlink="">
      <xdr:nvSpPr>
        <xdr:cNvPr id="92" name="Tekstboks 156">
          <a:extLst>
            <a:ext uri="{FF2B5EF4-FFF2-40B4-BE49-F238E27FC236}">
              <a16:creationId xmlns:a16="http://schemas.microsoft.com/office/drawing/2014/main" id="{FE77A2F3-05A5-A0C2-15F4-F063063F9BAA}"/>
            </a:ext>
          </a:extLst>
        </xdr:cNvPr>
        <xdr:cNvSpPr txBox="1"/>
      </xdr:nvSpPr>
      <xdr:spPr>
        <a:xfrm>
          <a:off x="12243708" y="2664315"/>
          <a:ext cx="875502" cy="502119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000" b="1">
              <a:solidFill>
                <a:schemeClr val="bg1"/>
              </a:solidFill>
            </a:rPr>
            <a:t>EM</a:t>
          </a:r>
          <a:r>
            <a:rPr lang="da-DK" sz="1000" b="1" baseline="0">
              <a:solidFill>
                <a:schemeClr val="bg1"/>
              </a:solidFill>
            </a:rPr>
            <a:t> Masters maraton Jyväskyla (FIN)</a:t>
          </a:r>
          <a:endParaRPr lang="da-DK" sz="1000" b="1">
            <a:solidFill>
              <a:schemeClr val="bg1"/>
            </a:solidFill>
          </a:endParaRPr>
        </a:p>
      </xdr:txBody>
    </xdr:sp>
    <xdr:clientData/>
  </xdr:twoCellAnchor>
  <xdr:twoCellAnchor>
    <xdr:from>
      <xdr:col>54</xdr:col>
      <xdr:colOff>153760</xdr:colOff>
      <xdr:row>17</xdr:row>
      <xdr:rowOff>111168</xdr:rowOff>
    </xdr:from>
    <xdr:to>
      <xdr:col>56</xdr:col>
      <xdr:colOff>175837</xdr:colOff>
      <xdr:row>25</xdr:row>
      <xdr:rowOff>225469</xdr:rowOff>
    </xdr:to>
    <xdr:sp macro="" textlink="">
      <xdr:nvSpPr>
        <xdr:cNvPr id="93" name="Tekstboks 32">
          <a:extLst>
            <a:ext uri="{FF2B5EF4-FFF2-40B4-BE49-F238E27FC236}">
              <a16:creationId xmlns:a16="http://schemas.microsoft.com/office/drawing/2014/main" id="{DCF32D0C-ADEA-AEBB-2890-D76422363071}"/>
            </a:ext>
          </a:extLst>
        </xdr:cNvPr>
        <xdr:cNvSpPr txBox="1"/>
      </xdr:nvSpPr>
      <xdr:spPr>
        <a:xfrm>
          <a:off x="12714514" y="4955311"/>
          <a:ext cx="720101" cy="2639787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 baseline="0">
              <a:solidFill>
                <a:schemeClr val="bg1"/>
              </a:solidFill>
            </a:rPr>
            <a:t>VM</a:t>
          </a:r>
        </a:p>
        <a:p>
          <a:pPr algn="ctr"/>
          <a:r>
            <a:rPr lang="da-DK" sz="1100" b="1" baseline="0">
              <a:solidFill>
                <a:schemeClr val="bg1"/>
              </a:solidFill>
            </a:rPr>
            <a:t>Tokyo</a:t>
          </a:r>
        </a:p>
        <a:p>
          <a:pPr algn="ctr"/>
          <a:r>
            <a:rPr lang="da-DK" sz="1100" b="1" baseline="0">
              <a:solidFill>
                <a:schemeClr val="bg1"/>
              </a:solidFill>
            </a:rPr>
            <a:t>(JPN)</a:t>
          </a:r>
          <a:endParaRPr lang="da-DK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238064</xdr:colOff>
      <xdr:row>21</xdr:row>
      <xdr:rowOff>195943</xdr:rowOff>
    </xdr:from>
    <xdr:to>
      <xdr:col>32</xdr:col>
      <xdr:colOff>161482</xdr:colOff>
      <xdr:row>34</xdr:row>
      <xdr:rowOff>194514</xdr:rowOff>
    </xdr:to>
    <xdr:sp macro="" textlink="">
      <xdr:nvSpPr>
        <xdr:cNvPr id="94" name="Tekstboks 159">
          <a:extLst>
            <a:ext uri="{FF2B5EF4-FFF2-40B4-BE49-F238E27FC236}">
              <a16:creationId xmlns:a16="http://schemas.microsoft.com/office/drawing/2014/main" id="{4C47CF65-05C8-569F-4339-199B33C855D4}"/>
            </a:ext>
          </a:extLst>
        </xdr:cNvPr>
        <xdr:cNvSpPr txBox="1"/>
      </xdr:nvSpPr>
      <xdr:spPr>
        <a:xfrm>
          <a:off x="7225332" y="6302829"/>
          <a:ext cx="630989" cy="4102485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36000" rIns="0" bIns="36000" rtlCol="0" anchor="ctr"/>
        <a:lstStyle/>
        <a:p>
          <a:pPr algn="ctr">
            <a:lnSpc>
              <a:spcPct val="100000"/>
            </a:lnSpc>
          </a:pPr>
          <a:endParaRPr lang="da-DK" sz="1050" b="1">
            <a:solidFill>
              <a:schemeClr val="bg1"/>
            </a:solidFill>
          </a:endParaRPr>
        </a:p>
        <a:p>
          <a:pPr algn="ctr">
            <a:lnSpc>
              <a:spcPct val="100000"/>
            </a:lnSpc>
          </a:pPr>
          <a:endParaRPr lang="da-DK" sz="1050" b="1">
            <a:solidFill>
              <a:schemeClr val="bg1"/>
            </a:solidFill>
          </a:endParaRPr>
        </a:p>
        <a:p>
          <a:pPr algn="ctr">
            <a:lnSpc>
              <a:spcPct val="100000"/>
            </a:lnSpc>
          </a:pPr>
          <a:r>
            <a:rPr lang="da-DK" sz="1050" b="1">
              <a:solidFill>
                <a:schemeClr val="bg1"/>
              </a:solidFill>
            </a:rPr>
            <a:t>World Master Games</a:t>
          </a:r>
        </a:p>
        <a:p>
          <a:pPr algn="ctr">
            <a:lnSpc>
              <a:spcPct val="100000"/>
            </a:lnSpc>
          </a:pPr>
          <a:r>
            <a:rPr lang="da-DK" sz="1050" b="1">
              <a:solidFill>
                <a:schemeClr val="bg1"/>
              </a:solidFill>
            </a:rPr>
            <a:t>Teipei (CHN)</a:t>
          </a:r>
        </a:p>
      </xdr:txBody>
    </xdr:sp>
    <xdr:clientData/>
  </xdr:twoCellAnchor>
  <xdr:twoCellAnchor>
    <xdr:from>
      <xdr:col>72</xdr:col>
      <xdr:colOff>65313</xdr:colOff>
      <xdr:row>18</xdr:row>
      <xdr:rowOff>10886</xdr:rowOff>
    </xdr:from>
    <xdr:to>
      <xdr:col>74</xdr:col>
      <xdr:colOff>161653</xdr:colOff>
      <xdr:row>18</xdr:row>
      <xdr:rowOff>279241</xdr:rowOff>
    </xdr:to>
    <xdr:sp macro="" textlink="">
      <xdr:nvSpPr>
        <xdr:cNvPr id="105" name="Tekstboks 26">
          <a:extLst>
            <a:ext uri="{FF2B5EF4-FFF2-40B4-BE49-F238E27FC236}">
              <a16:creationId xmlns:a16="http://schemas.microsoft.com/office/drawing/2014/main" id="{1FBD8E8B-241B-87E8-156B-7EA801E8B65C}"/>
            </a:ext>
          </a:extLst>
        </xdr:cNvPr>
        <xdr:cNvSpPr txBox="1"/>
      </xdr:nvSpPr>
      <xdr:spPr>
        <a:xfrm>
          <a:off x="16796656" y="5170715"/>
          <a:ext cx="813433" cy="277609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050" b="1"/>
            <a:t>EM Cross</a:t>
          </a:r>
          <a:endParaRPr lang="da-DK" sz="1050" b="1" baseline="0"/>
        </a:p>
        <a:p>
          <a:pPr algn="ctr"/>
          <a:r>
            <a:rPr lang="da-DK" sz="1050" b="1" baseline="0"/>
            <a:t>Lagoa (POR)</a:t>
          </a:r>
          <a:endParaRPr lang="da-DK" sz="1050" b="1"/>
        </a:p>
      </xdr:txBody>
    </xdr:sp>
    <xdr:clientData/>
  </xdr:twoCellAnchor>
  <xdr:twoCellAnchor>
    <xdr:from>
      <xdr:col>12</xdr:col>
      <xdr:colOff>152400</xdr:colOff>
      <xdr:row>18</xdr:row>
      <xdr:rowOff>130628</xdr:rowOff>
    </xdr:from>
    <xdr:to>
      <xdr:col>14</xdr:col>
      <xdr:colOff>125852</xdr:colOff>
      <xdr:row>20</xdr:row>
      <xdr:rowOff>195943</xdr:rowOff>
    </xdr:to>
    <xdr:sp macro="" textlink="">
      <xdr:nvSpPr>
        <xdr:cNvPr id="100" name="Tekstboks 148">
          <a:extLst>
            <a:ext uri="{FF2B5EF4-FFF2-40B4-BE49-F238E27FC236}">
              <a16:creationId xmlns:a16="http://schemas.microsoft.com/office/drawing/2014/main" id="{C126DA5B-5395-6205-C28D-52C25D9DD241}"/>
            </a:ext>
          </a:extLst>
        </xdr:cNvPr>
        <xdr:cNvSpPr txBox="1"/>
      </xdr:nvSpPr>
      <xdr:spPr>
        <a:xfrm>
          <a:off x="2873829" y="5246914"/>
          <a:ext cx="667416" cy="691243"/>
        </a:xfrm>
        <a:prstGeom prst="rect">
          <a:avLst/>
        </a:prstGeom>
        <a:solidFill>
          <a:srgbClr val="00B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>
              <a:solidFill>
                <a:schemeClr val="bg1"/>
              </a:solidFill>
            </a:rPr>
            <a:t>NMMi</a:t>
          </a:r>
        </a:p>
        <a:p>
          <a:pPr algn="ctr"/>
          <a:r>
            <a:rPr lang="da-DK" sz="1100" b="1">
              <a:solidFill>
                <a:schemeClr val="bg1"/>
              </a:solidFill>
            </a:rPr>
            <a:t> (NOR)</a:t>
          </a:r>
        </a:p>
      </xdr:txBody>
    </xdr:sp>
    <xdr:clientData/>
  </xdr:twoCellAnchor>
  <xdr:twoCellAnchor>
    <xdr:from>
      <xdr:col>30</xdr:col>
      <xdr:colOff>189140</xdr:colOff>
      <xdr:row>14</xdr:row>
      <xdr:rowOff>27215</xdr:rowOff>
    </xdr:from>
    <xdr:to>
      <xdr:col>32</xdr:col>
      <xdr:colOff>139783</xdr:colOff>
      <xdr:row>16</xdr:row>
      <xdr:rowOff>1203</xdr:rowOff>
    </xdr:to>
    <xdr:sp macro="" textlink="">
      <xdr:nvSpPr>
        <xdr:cNvPr id="99" name="Tekstboks 157">
          <a:extLst>
            <a:ext uri="{FF2B5EF4-FFF2-40B4-BE49-F238E27FC236}">
              <a16:creationId xmlns:a16="http://schemas.microsoft.com/office/drawing/2014/main" id="{DA910104-D80F-5BF7-5AFD-63DACF22C7E6}"/>
            </a:ext>
          </a:extLst>
        </xdr:cNvPr>
        <xdr:cNvSpPr txBox="1"/>
      </xdr:nvSpPr>
      <xdr:spPr>
        <a:xfrm>
          <a:off x="6992711" y="3891644"/>
          <a:ext cx="644608" cy="599916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r"/>
          <a:r>
            <a:rPr lang="da-DK" sz="1000" b="1">
              <a:solidFill>
                <a:schemeClr val="bg1"/>
              </a:solidFill>
            </a:rPr>
            <a:t>VM Relay</a:t>
          </a:r>
        </a:p>
        <a:p>
          <a:pPr algn="r"/>
          <a:r>
            <a:rPr lang="da-DK" sz="1000" b="1">
              <a:solidFill>
                <a:schemeClr val="bg1"/>
              </a:solidFill>
            </a:rPr>
            <a:t>Guangzhou</a:t>
          </a:r>
        </a:p>
        <a:p>
          <a:pPr algn="r"/>
          <a:r>
            <a:rPr lang="da-DK" sz="1000" b="1">
              <a:solidFill>
                <a:schemeClr val="bg1"/>
              </a:solidFill>
            </a:rPr>
            <a:t>CHN)</a:t>
          </a:r>
        </a:p>
      </xdr:txBody>
    </xdr:sp>
    <xdr:clientData/>
  </xdr:twoCellAnchor>
  <xdr:twoCellAnchor>
    <xdr:from>
      <xdr:col>42</xdr:col>
      <xdr:colOff>369671</xdr:colOff>
      <xdr:row>21</xdr:row>
      <xdr:rowOff>87085</xdr:rowOff>
    </xdr:from>
    <xdr:to>
      <xdr:col>45</xdr:col>
      <xdr:colOff>762</xdr:colOff>
      <xdr:row>24</xdr:row>
      <xdr:rowOff>206827</xdr:rowOff>
    </xdr:to>
    <xdr:sp macro="" textlink="">
      <xdr:nvSpPr>
        <xdr:cNvPr id="32" name="Tekstboks 175">
          <a:extLst>
            <a:ext uri="{FF2B5EF4-FFF2-40B4-BE49-F238E27FC236}">
              <a16:creationId xmlns:a16="http://schemas.microsoft.com/office/drawing/2014/main" id="{8219A329-A97C-868E-57EC-FADBE36A4CF7}"/>
            </a:ext>
          </a:extLst>
        </xdr:cNvPr>
        <xdr:cNvSpPr txBox="1"/>
      </xdr:nvSpPr>
      <xdr:spPr>
        <a:xfrm>
          <a:off x="10143682" y="6193971"/>
          <a:ext cx="505902" cy="1066799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>
            <a:lnSpc>
              <a:spcPts val="1200"/>
            </a:lnSpc>
          </a:pPr>
          <a:r>
            <a:rPr lang="da-DK" sz="1100" b="1"/>
            <a:t>EM</a:t>
          </a:r>
        </a:p>
        <a:p>
          <a:pPr algn="ctr">
            <a:lnSpc>
              <a:spcPts val="1200"/>
            </a:lnSpc>
          </a:pPr>
          <a:r>
            <a:rPr lang="da-DK" sz="1100" b="1"/>
            <a:t>U23</a:t>
          </a:r>
        </a:p>
        <a:p>
          <a:pPr algn="ctr">
            <a:lnSpc>
              <a:spcPts val="1200"/>
            </a:lnSpc>
          </a:pPr>
          <a:r>
            <a:rPr lang="da-DK" sz="1100" b="1"/>
            <a:t>Bergen</a:t>
          </a:r>
        </a:p>
        <a:p>
          <a:pPr algn="ctr">
            <a:lnSpc>
              <a:spcPts val="1200"/>
            </a:lnSpc>
          </a:pPr>
          <a:r>
            <a:rPr lang="da-DK" sz="1100" b="1"/>
            <a:t>(NOR)</a:t>
          </a:r>
        </a:p>
      </xdr:txBody>
    </xdr:sp>
    <xdr:clientData/>
  </xdr:twoCellAnchor>
  <xdr:twoCellAnchor>
    <xdr:from>
      <xdr:col>12</xdr:col>
      <xdr:colOff>73481</xdr:colOff>
      <xdr:row>25</xdr:row>
      <xdr:rowOff>32658</xdr:rowOff>
    </xdr:from>
    <xdr:to>
      <xdr:col>14</xdr:col>
      <xdr:colOff>156014</xdr:colOff>
      <xdr:row>26</xdr:row>
      <xdr:rowOff>292972</xdr:rowOff>
    </xdr:to>
    <xdr:sp macro="" textlink="">
      <xdr:nvSpPr>
        <xdr:cNvPr id="101" name="Tekstboks 94">
          <a:extLst>
            <a:ext uri="{FF2B5EF4-FFF2-40B4-BE49-F238E27FC236}">
              <a16:creationId xmlns:a16="http://schemas.microsoft.com/office/drawing/2014/main" id="{14E8A877-AA5E-CA64-A18D-594F405ED343}"/>
            </a:ext>
          </a:extLst>
        </xdr:cNvPr>
        <xdr:cNvSpPr txBox="1"/>
      </xdr:nvSpPr>
      <xdr:spPr>
        <a:xfrm>
          <a:off x="2794910" y="7339694"/>
          <a:ext cx="776497" cy="573278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lnSpc>
              <a:spcPts val="1000"/>
            </a:lnSpc>
          </a:pPr>
          <a:r>
            <a:rPr lang="da-DK" sz="1000" b="1"/>
            <a:t>DM Senior inde, Odense</a:t>
          </a:r>
        </a:p>
        <a:p>
          <a:pPr algn="ctr">
            <a:lnSpc>
              <a:spcPts val="1100"/>
            </a:lnSpc>
          </a:pPr>
          <a:r>
            <a:rPr lang="da-DK" sz="1000" b="1"/>
            <a:t>(WA)</a:t>
          </a:r>
        </a:p>
      </xdr:txBody>
    </xdr:sp>
    <xdr:clientData/>
  </xdr:twoCellAnchor>
  <xdr:twoCellAnchor>
    <xdr:from>
      <xdr:col>48</xdr:col>
      <xdr:colOff>43544</xdr:colOff>
      <xdr:row>27</xdr:row>
      <xdr:rowOff>43544</xdr:rowOff>
    </xdr:from>
    <xdr:to>
      <xdr:col>50</xdr:col>
      <xdr:colOff>176828</xdr:colOff>
      <xdr:row>28</xdr:row>
      <xdr:rowOff>267267</xdr:rowOff>
    </xdr:to>
    <xdr:sp macro="" textlink="">
      <xdr:nvSpPr>
        <xdr:cNvPr id="102" name="Tekstboks 92">
          <a:extLst>
            <a:ext uri="{FF2B5EF4-FFF2-40B4-BE49-F238E27FC236}">
              <a16:creationId xmlns:a16="http://schemas.microsoft.com/office/drawing/2014/main" id="{7ED5BAA4-086C-03E4-92BA-81A3207892F2}"/>
            </a:ext>
          </a:extLst>
        </xdr:cNvPr>
        <xdr:cNvSpPr txBox="1"/>
      </xdr:nvSpPr>
      <xdr:spPr>
        <a:xfrm>
          <a:off x="11201401" y="8044544"/>
          <a:ext cx="840856" cy="539409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da-DK" sz="1100" b="1"/>
        </a:p>
        <a:p>
          <a:pPr algn="ctr"/>
          <a:r>
            <a:rPr lang="da-DK" sz="1100" b="1"/>
            <a:t>DM </a:t>
          </a:r>
          <a:r>
            <a:rPr lang="da-DK" sz="1100" b="1" baseline="0"/>
            <a:t>Senior</a:t>
          </a:r>
          <a:endParaRPr lang="da-DK" sz="1100" b="1"/>
        </a:p>
        <a:p>
          <a:pPr algn="ctr"/>
          <a:r>
            <a:rPr lang="da-DK" sz="1100" b="1"/>
            <a:t>Hvidovre </a:t>
          </a:r>
        </a:p>
        <a:p>
          <a:pPr algn="ctr"/>
          <a:r>
            <a:rPr lang="da-DK" sz="900" b="1"/>
            <a:t>(WA)</a:t>
          </a:r>
        </a:p>
        <a:p>
          <a:pPr algn="ctr"/>
          <a:endParaRPr lang="da-DK" sz="1000" b="1"/>
        </a:p>
      </xdr:txBody>
    </xdr:sp>
    <xdr:clientData/>
  </xdr:twoCellAnchor>
  <xdr:twoCellAnchor>
    <xdr:from>
      <xdr:col>18</xdr:col>
      <xdr:colOff>54428</xdr:colOff>
      <xdr:row>19</xdr:row>
      <xdr:rowOff>54429</xdr:rowOff>
    </xdr:from>
    <xdr:to>
      <xdr:col>21</xdr:col>
      <xdr:colOff>1299</xdr:colOff>
      <xdr:row>21</xdr:row>
      <xdr:rowOff>15958</xdr:rowOff>
    </xdr:to>
    <xdr:sp macro="" textlink="">
      <xdr:nvSpPr>
        <xdr:cNvPr id="90" name="Tekstboks 22">
          <a:extLst>
            <a:ext uri="{FF2B5EF4-FFF2-40B4-BE49-F238E27FC236}">
              <a16:creationId xmlns:a16="http://schemas.microsoft.com/office/drawing/2014/main" id="{204D3984-C600-F056-891F-5F73E7165962}"/>
            </a:ext>
          </a:extLst>
        </xdr:cNvPr>
        <xdr:cNvSpPr txBox="1"/>
      </xdr:nvSpPr>
      <xdr:spPr>
        <a:xfrm>
          <a:off x="4136571" y="5483679"/>
          <a:ext cx="817728" cy="587458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000" b="1"/>
            <a:t>European</a:t>
          </a:r>
          <a:r>
            <a:rPr lang="da-DK" sz="1000" b="1" baseline="0"/>
            <a:t> Throwing Cup Nicosia (CYP)</a:t>
          </a:r>
          <a:endParaRPr lang="da-DK" sz="1000" b="1"/>
        </a:p>
      </xdr:txBody>
    </xdr:sp>
    <xdr:clientData/>
  </xdr:twoCellAnchor>
  <xdr:twoCellAnchor>
    <xdr:from>
      <xdr:col>18</xdr:col>
      <xdr:colOff>326571</xdr:colOff>
      <xdr:row>25</xdr:row>
      <xdr:rowOff>65133</xdr:rowOff>
    </xdr:from>
    <xdr:to>
      <xdr:col>20</xdr:col>
      <xdr:colOff>160285</xdr:colOff>
      <xdr:row>27</xdr:row>
      <xdr:rowOff>250372</xdr:rowOff>
    </xdr:to>
    <xdr:sp macro="" textlink="">
      <xdr:nvSpPr>
        <xdr:cNvPr id="104" name="Tekstboks 159">
          <a:extLst>
            <a:ext uri="{FF2B5EF4-FFF2-40B4-BE49-F238E27FC236}">
              <a16:creationId xmlns:a16="http://schemas.microsoft.com/office/drawing/2014/main" id="{5DAC1F6D-6082-01B4-1438-5DCA357324EC}"/>
            </a:ext>
          </a:extLst>
        </xdr:cNvPr>
        <xdr:cNvSpPr txBox="1"/>
      </xdr:nvSpPr>
      <xdr:spPr>
        <a:xfrm>
          <a:off x="4517571" y="7434762"/>
          <a:ext cx="550879" cy="816610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36000" rIns="0" bIns="36000" rtlCol="0" anchor="ctr"/>
        <a:lstStyle/>
        <a:p>
          <a:pPr algn="ctr">
            <a:lnSpc>
              <a:spcPts val="900"/>
            </a:lnSpc>
          </a:pPr>
          <a:r>
            <a:rPr lang="da-DK" sz="900" b="1">
              <a:solidFill>
                <a:schemeClr val="bg1"/>
              </a:solidFill>
            </a:rPr>
            <a:t>VM Inde Nanjing</a:t>
          </a:r>
        </a:p>
        <a:p>
          <a:pPr algn="ctr">
            <a:lnSpc>
              <a:spcPts val="900"/>
            </a:lnSpc>
          </a:pPr>
          <a:r>
            <a:rPr lang="da-DK" sz="900" b="1">
              <a:solidFill>
                <a:schemeClr val="bg1"/>
              </a:solidFill>
            </a:rPr>
            <a:t>(CHN)</a:t>
          </a:r>
        </a:p>
      </xdr:txBody>
    </xdr:sp>
    <xdr:clientData/>
  </xdr:twoCellAnchor>
  <xdr:twoCellAnchor>
    <xdr:from>
      <xdr:col>50</xdr:col>
      <xdr:colOff>160561</xdr:colOff>
      <xdr:row>30</xdr:row>
      <xdr:rowOff>289397</xdr:rowOff>
    </xdr:from>
    <xdr:to>
      <xdr:col>54</xdr:col>
      <xdr:colOff>163285</xdr:colOff>
      <xdr:row>32</xdr:row>
      <xdr:rowOff>299357</xdr:rowOff>
    </xdr:to>
    <xdr:sp macro="" textlink="">
      <xdr:nvSpPr>
        <xdr:cNvPr id="106" name="Tekstboks 57">
          <a:extLst>
            <a:ext uri="{FF2B5EF4-FFF2-40B4-BE49-F238E27FC236}">
              <a16:creationId xmlns:a16="http://schemas.microsoft.com/office/drawing/2014/main" id="{73298EC5-8D85-187A-D4A0-59BB938E2481}"/>
            </a:ext>
          </a:extLst>
        </xdr:cNvPr>
        <xdr:cNvSpPr txBox="1"/>
      </xdr:nvSpPr>
      <xdr:spPr>
        <a:xfrm>
          <a:off x="11740240" y="9161254"/>
          <a:ext cx="669474" cy="635889"/>
        </a:xfrm>
        <a:prstGeom prst="rect">
          <a:avLst/>
        </a:prstGeom>
        <a:solidFill>
          <a:srgbClr val="FF0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>
            <a:lnSpc>
              <a:spcPts val="1100"/>
            </a:lnSpc>
          </a:pPr>
          <a:r>
            <a:rPr lang="da-DK" sz="1050" b="1">
              <a:solidFill>
                <a:schemeClr val="bg1"/>
              </a:solidFill>
            </a:rPr>
            <a:t>VM Road</a:t>
          </a:r>
        </a:p>
        <a:p>
          <a:pPr algn="ctr">
            <a:lnSpc>
              <a:spcPts val="1100"/>
            </a:lnSpc>
          </a:pPr>
          <a:r>
            <a:rPr lang="da-DK" sz="1050" b="1">
              <a:solidFill>
                <a:schemeClr val="bg1"/>
              </a:solidFill>
            </a:rPr>
            <a:t>Champ </a:t>
          </a:r>
        </a:p>
        <a:p>
          <a:pPr algn="ctr">
            <a:lnSpc>
              <a:spcPts val="1100"/>
            </a:lnSpc>
          </a:pPr>
          <a:r>
            <a:rPr lang="da-DK" sz="1050" b="1">
              <a:solidFill>
                <a:schemeClr val="bg1"/>
              </a:solidFill>
            </a:rPr>
            <a:t>San Diego (USA)</a:t>
          </a:r>
        </a:p>
      </xdr:txBody>
    </xdr:sp>
    <xdr:clientData/>
  </xdr:twoCellAnchor>
  <xdr:twoCellAnchor>
    <xdr:from>
      <xdr:col>12</xdr:col>
      <xdr:colOff>76200</xdr:colOff>
      <xdr:row>13</xdr:row>
      <xdr:rowOff>1</xdr:rowOff>
    </xdr:from>
    <xdr:to>
      <xdr:col>14</xdr:col>
      <xdr:colOff>172929</xdr:colOff>
      <xdr:row>14</xdr:row>
      <xdr:rowOff>21771</xdr:rowOff>
    </xdr:to>
    <xdr:sp macro="" textlink="">
      <xdr:nvSpPr>
        <xdr:cNvPr id="107" name="Tekstboks 104">
          <a:extLst>
            <a:ext uri="{FF2B5EF4-FFF2-40B4-BE49-F238E27FC236}">
              <a16:creationId xmlns:a16="http://schemas.microsoft.com/office/drawing/2014/main" id="{0AB7DBFF-C7E6-C843-F785-933FDB2C2A07}"/>
            </a:ext>
          </a:extLst>
        </xdr:cNvPr>
        <xdr:cNvSpPr txBox="1"/>
      </xdr:nvSpPr>
      <xdr:spPr>
        <a:xfrm>
          <a:off x="2873829" y="3581401"/>
          <a:ext cx="794657" cy="337456"/>
        </a:xfrm>
        <a:prstGeom prst="rect">
          <a:avLst/>
        </a:prstGeom>
        <a:solidFill>
          <a:srgbClr val="00B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050" b="1">
              <a:solidFill>
                <a:schemeClr val="bg1"/>
              </a:solidFill>
            </a:rPr>
            <a:t>Nordic Indoor</a:t>
          </a:r>
        </a:p>
        <a:p>
          <a:pPr algn="ctr"/>
          <a:r>
            <a:rPr lang="da-DK" sz="1050" b="1">
              <a:solidFill>
                <a:schemeClr val="bg1"/>
              </a:solidFill>
            </a:rPr>
            <a:t>Espoo (FIN)</a:t>
          </a:r>
        </a:p>
      </xdr:txBody>
    </xdr:sp>
    <xdr:clientData/>
  </xdr:twoCellAnchor>
  <xdr:twoCellAnchor>
    <xdr:from>
      <xdr:col>42</xdr:col>
      <xdr:colOff>327932</xdr:colOff>
      <xdr:row>29</xdr:row>
      <xdr:rowOff>293914</xdr:rowOff>
    </xdr:from>
    <xdr:to>
      <xdr:col>44</xdr:col>
      <xdr:colOff>170815</xdr:colOff>
      <xdr:row>32</xdr:row>
      <xdr:rowOff>1271</xdr:rowOff>
    </xdr:to>
    <xdr:sp macro="" textlink="">
      <xdr:nvSpPr>
        <xdr:cNvPr id="109" name="Tekstboks 148">
          <a:extLst>
            <a:ext uri="{FF2B5EF4-FFF2-40B4-BE49-F238E27FC236}">
              <a16:creationId xmlns:a16="http://schemas.microsoft.com/office/drawing/2014/main" id="{09227419-06DF-4616-1BBF-D6E4FE6424AD}"/>
            </a:ext>
          </a:extLst>
        </xdr:cNvPr>
        <xdr:cNvSpPr txBox="1"/>
      </xdr:nvSpPr>
      <xdr:spPr>
        <a:xfrm>
          <a:off x="10101943" y="8926285"/>
          <a:ext cx="540867" cy="651694"/>
        </a:xfrm>
        <a:prstGeom prst="rect">
          <a:avLst/>
        </a:prstGeom>
        <a:solidFill>
          <a:srgbClr val="00B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>
              <a:solidFill>
                <a:schemeClr val="bg1"/>
              </a:solidFill>
            </a:rPr>
            <a:t>NM U20</a:t>
          </a:r>
        </a:p>
        <a:p>
          <a:pPr algn="ctr"/>
          <a:r>
            <a:rPr lang="da-DK" sz="1100" b="1">
              <a:solidFill>
                <a:schemeClr val="bg1"/>
              </a:solidFill>
            </a:rPr>
            <a:t>Uppsala (SWE)</a:t>
          </a:r>
        </a:p>
      </xdr:txBody>
    </xdr:sp>
    <xdr:clientData/>
  </xdr:twoCellAnchor>
  <xdr:twoCellAnchor>
    <xdr:from>
      <xdr:col>36</xdr:col>
      <xdr:colOff>327934</xdr:colOff>
      <xdr:row>18</xdr:row>
      <xdr:rowOff>0</xdr:rowOff>
    </xdr:from>
    <xdr:to>
      <xdr:col>38</xdr:col>
      <xdr:colOff>159422</xdr:colOff>
      <xdr:row>20</xdr:row>
      <xdr:rowOff>20983</xdr:rowOff>
    </xdr:to>
    <xdr:sp macro="" textlink="">
      <xdr:nvSpPr>
        <xdr:cNvPr id="110" name="Tekstboks 141">
          <a:extLst>
            <a:ext uri="{FF2B5EF4-FFF2-40B4-BE49-F238E27FC236}">
              <a16:creationId xmlns:a16="http://schemas.microsoft.com/office/drawing/2014/main" id="{9AF3E52E-C241-2C82-DA68-5E884D5528E0}"/>
            </a:ext>
          </a:extLst>
        </xdr:cNvPr>
        <xdr:cNvSpPr txBox="1"/>
      </xdr:nvSpPr>
      <xdr:spPr>
        <a:xfrm>
          <a:off x="8708573" y="5159829"/>
          <a:ext cx="539060" cy="642841"/>
        </a:xfrm>
        <a:prstGeom prst="rect">
          <a:avLst/>
        </a:prstGeom>
        <a:solidFill>
          <a:srgbClr val="00B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>
            <a:lnSpc>
              <a:spcPts val="1000"/>
            </a:lnSpc>
          </a:pPr>
          <a:r>
            <a:rPr lang="da-DK" sz="1000" b="1">
              <a:solidFill>
                <a:schemeClr val="bg1"/>
              </a:solidFill>
            </a:rPr>
            <a:t>NM MK</a:t>
          </a:r>
        </a:p>
        <a:p>
          <a:pPr algn="ctr">
            <a:lnSpc>
              <a:spcPts val="1000"/>
            </a:lnSpc>
          </a:pPr>
          <a:r>
            <a:rPr lang="da-DK" sz="1000" b="1">
              <a:solidFill>
                <a:schemeClr val="bg1"/>
              </a:solidFill>
            </a:rPr>
            <a:t> (SWE)</a:t>
          </a:r>
        </a:p>
      </xdr:txBody>
    </xdr:sp>
    <xdr:clientData/>
  </xdr:twoCellAnchor>
  <xdr:twoCellAnchor>
    <xdr:from>
      <xdr:col>66</xdr:col>
      <xdr:colOff>87086</xdr:colOff>
      <xdr:row>13</xdr:row>
      <xdr:rowOff>10885</xdr:rowOff>
    </xdr:from>
    <xdr:to>
      <xdr:col>68</xdr:col>
      <xdr:colOff>164763</xdr:colOff>
      <xdr:row>14</xdr:row>
      <xdr:rowOff>21770</xdr:rowOff>
    </xdr:to>
    <xdr:sp macro="" textlink="">
      <xdr:nvSpPr>
        <xdr:cNvPr id="111" name="Tekstboks 149">
          <a:extLst>
            <a:ext uri="{FF2B5EF4-FFF2-40B4-BE49-F238E27FC236}">
              <a16:creationId xmlns:a16="http://schemas.microsoft.com/office/drawing/2014/main" id="{4D69FB9C-F69D-5BB5-A73F-589233713D8C}"/>
            </a:ext>
          </a:extLst>
        </xdr:cNvPr>
        <xdr:cNvSpPr txBox="1"/>
      </xdr:nvSpPr>
      <xdr:spPr>
        <a:xfrm>
          <a:off x="15425057" y="3592285"/>
          <a:ext cx="794659" cy="326571"/>
        </a:xfrm>
        <a:prstGeom prst="rect">
          <a:avLst/>
        </a:prstGeom>
        <a:solidFill>
          <a:srgbClr val="00B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>
              <a:solidFill>
                <a:schemeClr val="bg1"/>
              </a:solidFill>
            </a:rPr>
            <a:t>NM Cross</a:t>
          </a:r>
        </a:p>
        <a:p>
          <a:pPr algn="ctr"/>
          <a:r>
            <a:rPr lang="da-DK" sz="1100" b="1" baseline="0">
              <a:solidFill>
                <a:schemeClr val="bg1"/>
              </a:solidFill>
            </a:rPr>
            <a:t>Kbh</a:t>
          </a:r>
          <a:r>
            <a:rPr lang="da-DK" sz="1100" b="1">
              <a:solidFill>
                <a:schemeClr val="bg1"/>
              </a:solidFill>
            </a:rPr>
            <a:t> (DEN)</a:t>
          </a:r>
        </a:p>
      </xdr:txBody>
    </xdr:sp>
    <xdr:clientData/>
  </xdr:twoCellAnchor>
  <xdr:twoCellAnchor>
    <xdr:from>
      <xdr:col>24</xdr:col>
      <xdr:colOff>371478</xdr:colOff>
      <xdr:row>16</xdr:row>
      <xdr:rowOff>12245</xdr:rowOff>
    </xdr:from>
    <xdr:to>
      <xdr:col>26</xdr:col>
      <xdr:colOff>164447</xdr:colOff>
      <xdr:row>17</xdr:row>
      <xdr:rowOff>304888</xdr:rowOff>
    </xdr:to>
    <xdr:sp macro="" textlink="">
      <xdr:nvSpPr>
        <xdr:cNvPr id="112" name="Tekstboks 175">
          <a:extLst>
            <a:ext uri="{FF2B5EF4-FFF2-40B4-BE49-F238E27FC236}">
              <a16:creationId xmlns:a16="http://schemas.microsoft.com/office/drawing/2014/main" id="{DCA217E0-725F-4D86-62FD-94025C9CA338}"/>
            </a:ext>
          </a:extLst>
        </xdr:cNvPr>
        <xdr:cNvSpPr txBox="1"/>
      </xdr:nvSpPr>
      <xdr:spPr>
        <a:xfrm>
          <a:off x="5965374" y="4550227"/>
          <a:ext cx="500541" cy="598716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>
            <a:lnSpc>
              <a:spcPts val="1200"/>
            </a:lnSpc>
          </a:pPr>
          <a:r>
            <a:rPr lang="da-DK" sz="1100" b="1"/>
            <a:t>EM RC Brussel (BEL)</a:t>
          </a:r>
        </a:p>
      </xdr:txBody>
    </xdr:sp>
    <xdr:clientData/>
  </xdr:twoCellAnchor>
  <xdr:twoCellAnchor>
    <xdr:from>
      <xdr:col>50</xdr:col>
      <xdr:colOff>176701</xdr:colOff>
      <xdr:row>10</xdr:row>
      <xdr:rowOff>47403</xdr:rowOff>
    </xdr:from>
    <xdr:to>
      <xdr:col>54</xdr:col>
      <xdr:colOff>27214</xdr:colOff>
      <xdr:row>11</xdr:row>
      <xdr:rowOff>276252</xdr:rowOff>
    </xdr:to>
    <xdr:sp macro="" textlink="">
      <xdr:nvSpPr>
        <xdr:cNvPr id="42" name="Tekstboks 102">
          <a:extLst>
            <a:ext uri="{FF2B5EF4-FFF2-40B4-BE49-F238E27FC236}">
              <a16:creationId xmlns:a16="http://schemas.microsoft.com/office/drawing/2014/main" id="{EE271D2D-24BA-DA2E-29D7-0D5AFF8F23CB}"/>
            </a:ext>
          </a:extLst>
        </xdr:cNvPr>
        <xdr:cNvSpPr txBox="1"/>
      </xdr:nvSpPr>
      <xdr:spPr>
        <a:xfrm>
          <a:off x="11756380" y="2659974"/>
          <a:ext cx="517263" cy="541814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da-DK" sz="1100" b="1"/>
            <a:t>DMU</a:t>
          </a:r>
        </a:p>
      </xdr:txBody>
    </xdr:sp>
    <xdr:clientData/>
  </xdr:twoCellAnchor>
  <xdr:twoCellAnchor>
    <xdr:from>
      <xdr:col>48</xdr:col>
      <xdr:colOff>136072</xdr:colOff>
      <xdr:row>35</xdr:row>
      <xdr:rowOff>13606</xdr:rowOff>
    </xdr:from>
    <xdr:to>
      <xdr:col>50</xdr:col>
      <xdr:colOff>174173</xdr:colOff>
      <xdr:row>35</xdr:row>
      <xdr:rowOff>304799</xdr:rowOff>
    </xdr:to>
    <xdr:sp macro="" textlink="">
      <xdr:nvSpPr>
        <xdr:cNvPr id="48" name="Tekstboks 130">
          <a:extLst>
            <a:ext uri="{FF2B5EF4-FFF2-40B4-BE49-F238E27FC236}">
              <a16:creationId xmlns:a16="http://schemas.microsoft.com/office/drawing/2014/main" id="{F9F705D3-A031-7995-D1E5-A27C269DF8CE}"/>
            </a:ext>
          </a:extLst>
        </xdr:cNvPr>
        <xdr:cNvSpPr txBox="1"/>
      </xdr:nvSpPr>
      <xdr:spPr>
        <a:xfrm>
          <a:off x="11021786" y="10450285"/>
          <a:ext cx="732066" cy="291193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/>
            <a:t>DM Masters Hold </a:t>
          </a:r>
        </a:p>
      </xdr:txBody>
    </xdr:sp>
    <xdr:clientData/>
  </xdr:twoCellAnchor>
  <xdr:twoCellAnchor>
    <xdr:from>
      <xdr:col>15</xdr:col>
      <xdr:colOff>14967</xdr:colOff>
      <xdr:row>18</xdr:row>
      <xdr:rowOff>310243</xdr:rowOff>
    </xdr:from>
    <xdr:to>
      <xdr:col>18</xdr:col>
      <xdr:colOff>291259</xdr:colOff>
      <xdr:row>19</xdr:row>
      <xdr:rowOff>310242</xdr:rowOff>
    </xdr:to>
    <xdr:sp macro="" textlink="">
      <xdr:nvSpPr>
        <xdr:cNvPr id="29" name="Tekstboks 169">
          <a:extLst>
            <a:ext uri="{FF2B5EF4-FFF2-40B4-BE49-F238E27FC236}">
              <a16:creationId xmlns:a16="http://schemas.microsoft.com/office/drawing/2014/main" id="{4C1A0859-7DD9-2117-4F5B-C98010D4465B}"/>
            </a:ext>
          </a:extLst>
        </xdr:cNvPr>
        <xdr:cNvSpPr txBox="1"/>
      </xdr:nvSpPr>
      <xdr:spPr>
        <a:xfrm>
          <a:off x="3607253" y="5426529"/>
          <a:ext cx="766149" cy="312963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36000" tIns="36000" rIns="36000" bIns="36000" rtlCol="0" anchor="ctr"/>
        <a:lstStyle/>
        <a:p>
          <a:pPr algn="ctr"/>
          <a:r>
            <a:rPr lang="da-DK" sz="1100" b="0">
              <a:solidFill>
                <a:schemeClr val="bg1"/>
              </a:solidFill>
            </a:rPr>
            <a:t>CLC-4 Stafet</a:t>
          </a:r>
        </a:p>
        <a:p>
          <a:pPr algn="ctr"/>
          <a:r>
            <a:rPr lang="da-DK" sz="1100" b="0">
              <a:solidFill>
                <a:schemeClr val="bg1"/>
              </a:solidFill>
            </a:rPr>
            <a:t>X Odense</a:t>
          </a:r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8</xdr:col>
      <xdr:colOff>158187</xdr:colOff>
      <xdr:row>25</xdr:row>
      <xdr:rowOff>311831</xdr:rowOff>
    </xdr:to>
    <xdr:sp macro="" textlink="">
      <xdr:nvSpPr>
        <xdr:cNvPr id="4" name="Tekstboks 119">
          <a:extLst>
            <a:ext uri="{FF2B5EF4-FFF2-40B4-BE49-F238E27FC236}">
              <a16:creationId xmlns:a16="http://schemas.microsoft.com/office/drawing/2014/main" id="{F97EE061-74C2-2B15-3542-8965B2E25C5C}"/>
            </a:ext>
          </a:extLst>
        </xdr:cNvPr>
        <xdr:cNvSpPr txBox="1"/>
      </xdr:nvSpPr>
      <xdr:spPr>
        <a:xfrm>
          <a:off x="1404257" y="7369629"/>
          <a:ext cx="865759" cy="311831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>
              <a:solidFill>
                <a:schemeClr val="bg1"/>
              </a:solidFill>
            </a:rPr>
            <a:t>Aarhus Sprint</a:t>
          </a:r>
          <a:r>
            <a:rPr lang="da-DK" sz="1100" b="1" baseline="0">
              <a:solidFill>
                <a:schemeClr val="bg1"/>
              </a:solidFill>
            </a:rPr>
            <a:t>'n'Jump</a:t>
          </a:r>
          <a:r>
            <a:rPr lang="da-DK" sz="1100" b="1">
              <a:solidFill>
                <a:schemeClr val="bg1"/>
              </a:solidFill>
            </a:rPr>
            <a:t> </a:t>
          </a:r>
        </a:p>
      </xdr:txBody>
    </xdr:sp>
    <xdr:clientData/>
  </xdr:twoCellAnchor>
  <xdr:twoCellAnchor>
    <xdr:from>
      <xdr:col>15</xdr:col>
      <xdr:colOff>0</xdr:colOff>
      <xdr:row>33</xdr:row>
      <xdr:rowOff>0</xdr:rowOff>
    </xdr:from>
    <xdr:to>
      <xdr:col>18</xdr:col>
      <xdr:colOff>402770</xdr:colOff>
      <xdr:row>33</xdr:row>
      <xdr:rowOff>302079</xdr:rowOff>
    </xdr:to>
    <xdr:sp macro="" textlink="">
      <xdr:nvSpPr>
        <xdr:cNvPr id="7" name="Tekstboks 115">
          <a:extLst>
            <a:ext uri="{FF2B5EF4-FFF2-40B4-BE49-F238E27FC236}">
              <a16:creationId xmlns:a16="http://schemas.microsoft.com/office/drawing/2014/main" id="{3DBAED4B-5399-3104-548B-BD263103AE08}"/>
            </a:ext>
          </a:extLst>
        </xdr:cNvPr>
        <xdr:cNvSpPr txBox="1"/>
      </xdr:nvSpPr>
      <xdr:spPr>
        <a:xfrm>
          <a:off x="3690257" y="9895114"/>
          <a:ext cx="903513" cy="302079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900" b="1"/>
            <a:t>DM 10K</a:t>
          </a:r>
          <a:r>
            <a:rPr lang="da-DK" sz="900" b="1" baseline="0"/>
            <a:t> </a:t>
          </a:r>
          <a:r>
            <a:rPr lang="da-DK" sz="900" b="1"/>
            <a:t>Aarhus</a:t>
          </a:r>
          <a:br>
            <a:rPr lang="da-DK" sz="900" b="1"/>
          </a:br>
          <a:r>
            <a:rPr lang="da-DK" sz="900" b="1"/>
            <a:t>(CRAFT Løbe</a:t>
          </a:r>
          <a:r>
            <a:rPr lang="da-DK" sz="900" b="1" baseline="0"/>
            <a:t> Cup )</a:t>
          </a:r>
          <a:endParaRPr lang="da-DK" sz="900" b="1"/>
        </a:p>
      </xdr:txBody>
    </xdr:sp>
    <xdr:clientData/>
  </xdr:twoCellAnchor>
  <xdr:twoCellAnchor>
    <xdr:from>
      <xdr:col>34</xdr:col>
      <xdr:colOff>87085</xdr:colOff>
      <xdr:row>27</xdr:row>
      <xdr:rowOff>43543</xdr:rowOff>
    </xdr:from>
    <xdr:to>
      <xdr:col>36</xdr:col>
      <xdr:colOff>309070</xdr:colOff>
      <xdr:row>33</xdr:row>
      <xdr:rowOff>174172</xdr:rowOff>
    </xdr:to>
    <xdr:sp macro="" textlink="">
      <xdr:nvSpPr>
        <xdr:cNvPr id="45" name="Tekstboks 120">
          <a:extLst>
            <a:ext uri="{FF2B5EF4-FFF2-40B4-BE49-F238E27FC236}">
              <a16:creationId xmlns:a16="http://schemas.microsoft.com/office/drawing/2014/main" id="{C7F600BC-C066-D355-CE29-8FBA73242CBF}"/>
            </a:ext>
          </a:extLst>
        </xdr:cNvPr>
        <xdr:cNvSpPr txBox="1"/>
      </xdr:nvSpPr>
      <xdr:spPr>
        <a:xfrm>
          <a:off x="8207828" y="8044543"/>
          <a:ext cx="481694" cy="2024743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 baseline="0">
              <a:solidFill>
                <a:schemeClr val="bg1"/>
              </a:solidFill>
            </a:rPr>
            <a:t>DM-ugen Aalborg</a:t>
          </a:r>
          <a:endParaRPr lang="da-DK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40</xdr:col>
      <xdr:colOff>0</xdr:colOff>
      <xdr:row>24</xdr:row>
      <xdr:rowOff>141514</xdr:rowOff>
    </xdr:from>
    <xdr:to>
      <xdr:col>42</xdr:col>
      <xdr:colOff>158742</xdr:colOff>
      <xdr:row>30</xdr:row>
      <xdr:rowOff>175545</xdr:rowOff>
    </xdr:to>
    <xdr:sp macro="" textlink="">
      <xdr:nvSpPr>
        <xdr:cNvPr id="46" name="Tekstboks 175">
          <a:extLst>
            <a:ext uri="{FF2B5EF4-FFF2-40B4-BE49-F238E27FC236}">
              <a16:creationId xmlns:a16="http://schemas.microsoft.com/office/drawing/2014/main" id="{AAD4F6DA-7D05-D5CA-BE7B-B3490FEA7A45}"/>
            </a:ext>
          </a:extLst>
        </xdr:cNvPr>
        <xdr:cNvSpPr txBox="1"/>
      </xdr:nvSpPr>
      <xdr:spPr>
        <a:xfrm>
          <a:off x="9514114" y="7195457"/>
          <a:ext cx="418502" cy="1937657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>
            <a:lnSpc>
              <a:spcPts val="1200"/>
            </a:lnSpc>
          </a:pPr>
          <a:r>
            <a:rPr lang="da-DK" sz="1100" b="1"/>
            <a:t>EYOF</a:t>
          </a:r>
          <a:br>
            <a:rPr lang="da-DK" sz="1100" b="1"/>
          </a:br>
          <a:r>
            <a:rPr lang="da-DK" sz="1100" b="1"/>
            <a:t>Skopje</a:t>
          </a:r>
        </a:p>
        <a:p>
          <a:pPr algn="ctr">
            <a:lnSpc>
              <a:spcPts val="1200"/>
            </a:lnSpc>
          </a:pPr>
          <a:r>
            <a:rPr lang="da-DK" sz="1100" b="1"/>
            <a:t>(MKD)</a:t>
          </a:r>
        </a:p>
      </xdr:txBody>
    </xdr:sp>
    <xdr:clientData/>
  </xdr:twoCellAnchor>
  <xdr:twoCellAnchor>
    <xdr:from>
      <xdr:col>27</xdr:col>
      <xdr:colOff>2792</xdr:colOff>
      <xdr:row>28</xdr:row>
      <xdr:rowOff>3471</xdr:rowOff>
    </xdr:from>
    <xdr:to>
      <xdr:col>30</xdr:col>
      <xdr:colOff>197324</xdr:colOff>
      <xdr:row>28</xdr:row>
      <xdr:rowOff>304801</xdr:rowOff>
    </xdr:to>
    <xdr:sp macro="" textlink="">
      <xdr:nvSpPr>
        <xdr:cNvPr id="30" name="Tekstboks 162">
          <a:extLst>
            <a:ext uri="{FF2B5EF4-FFF2-40B4-BE49-F238E27FC236}">
              <a16:creationId xmlns:a16="http://schemas.microsoft.com/office/drawing/2014/main" id="{83187938-6046-ED32-41B0-3658AF00C2C3}"/>
            </a:ext>
          </a:extLst>
        </xdr:cNvPr>
        <xdr:cNvSpPr txBox="1"/>
      </xdr:nvSpPr>
      <xdr:spPr>
        <a:xfrm>
          <a:off x="6479792" y="8320157"/>
          <a:ext cx="704780" cy="301330"/>
        </a:xfrm>
        <a:prstGeom prst="rect">
          <a:avLst/>
        </a:prstGeom>
        <a:solidFill>
          <a:srgbClr val="92D050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000" b="1">
              <a:solidFill>
                <a:schemeClr val="tx1"/>
              </a:solidFill>
            </a:rPr>
            <a:t>DM 10.000m</a:t>
          </a:r>
        </a:p>
      </xdr:txBody>
    </xdr:sp>
    <xdr:clientData/>
  </xdr:twoCellAnchor>
  <xdr:twoCellAnchor>
    <xdr:from>
      <xdr:col>54</xdr:col>
      <xdr:colOff>280650</xdr:colOff>
      <xdr:row>25</xdr:row>
      <xdr:rowOff>9816</xdr:rowOff>
    </xdr:from>
    <xdr:to>
      <xdr:col>56</xdr:col>
      <xdr:colOff>168746</xdr:colOff>
      <xdr:row>25</xdr:row>
      <xdr:rowOff>304799</xdr:rowOff>
    </xdr:to>
    <xdr:sp macro="" textlink="">
      <xdr:nvSpPr>
        <xdr:cNvPr id="67" name="Tekstboks 129">
          <a:extLst>
            <a:ext uri="{FF2B5EF4-FFF2-40B4-BE49-F238E27FC236}">
              <a16:creationId xmlns:a16="http://schemas.microsoft.com/office/drawing/2014/main" id="{A3D529FC-3A6B-1EE9-CE96-8903CD88508A}"/>
            </a:ext>
          </a:extLst>
        </xdr:cNvPr>
        <xdr:cNvSpPr txBox="1"/>
      </xdr:nvSpPr>
      <xdr:spPr>
        <a:xfrm>
          <a:off x="12527079" y="7316852"/>
          <a:ext cx="582060" cy="294983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050" b="1">
              <a:solidFill>
                <a:schemeClr val="bg1"/>
              </a:solidFill>
            </a:rPr>
            <a:t>Cph Half</a:t>
          </a:r>
          <a:endParaRPr lang="da-DK" sz="105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24</xdr:col>
      <xdr:colOff>152471</xdr:colOff>
      <xdr:row>30</xdr:row>
      <xdr:rowOff>6193</xdr:rowOff>
    </xdr:from>
    <xdr:to>
      <xdr:col>26</xdr:col>
      <xdr:colOff>142896</xdr:colOff>
      <xdr:row>30</xdr:row>
      <xdr:rowOff>307523</xdr:rowOff>
    </xdr:to>
    <xdr:sp macro="" textlink="">
      <xdr:nvSpPr>
        <xdr:cNvPr id="22" name="Tekstboks 162">
          <a:extLst>
            <a:ext uri="{FF2B5EF4-FFF2-40B4-BE49-F238E27FC236}">
              <a16:creationId xmlns:a16="http://schemas.microsoft.com/office/drawing/2014/main" id="{5CA7FF72-A03F-4B2F-A8B1-F5CB235486CA}"/>
            </a:ext>
          </a:extLst>
        </xdr:cNvPr>
        <xdr:cNvSpPr txBox="1"/>
      </xdr:nvSpPr>
      <xdr:spPr>
        <a:xfrm>
          <a:off x="5595328" y="8878050"/>
          <a:ext cx="684389" cy="301330"/>
        </a:xfrm>
        <a:prstGeom prst="rect">
          <a:avLst/>
        </a:prstGeom>
        <a:solidFill>
          <a:srgbClr val="92D050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000" b="1">
              <a:solidFill>
                <a:schemeClr val="tx1"/>
              </a:solidFill>
            </a:rPr>
            <a:t>DM 100km</a:t>
          </a:r>
          <a:br>
            <a:rPr lang="da-DK" sz="1000" b="1">
              <a:solidFill>
                <a:schemeClr val="tx1"/>
              </a:solidFill>
            </a:rPr>
          </a:br>
          <a:r>
            <a:rPr lang="da-DK" sz="1000" b="1">
              <a:solidFill>
                <a:schemeClr val="tx1"/>
              </a:solidFill>
            </a:rPr>
            <a:t>Viborg</a:t>
          </a:r>
        </a:p>
      </xdr:txBody>
    </xdr:sp>
    <xdr:clientData/>
  </xdr:twoCellAnchor>
  <xdr:twoCellAnchor>
    <xdr:from>
      <xdr:col>30</xdr:col>
      <xdr:colOff>166078</xdr:colOff>
      <xdr:row>34</xdr:row>
      <xdr:rowOff>305550</xdr:rowOff>
    </xdr:from>
    <xdr:to>
      <xdr:col>32</xdr:col>
      <xdr:colOff>156502</xdr:colOff>
      <xdr:row>35</xdr:row>
      <xdr:rowOff>293915</xdr:rowOff>
    </xdr:to>
    <xdr:sp macro="" textlink="">
      <xdr:nvSpPr>
        <xdr:cNvPr id="40" name="Tekstboks 162">
          <a:extLst>
            <a:ext uri="{FF2B5EF4-FFF2-40B4-BE49-F238E27FC236}">
              <a16:creationId xmlns:a16="http://schemas.microsoft.com/office/drawing/2014/main" id="{0F659D10-7DDB-4DB0-AC6F-70152BF3B4D1}"/>
            </a:ext>
          </a:extLst>
        </xdr:cNvPr>
        <xdr:cNvSpPr txBox="1"/>
      </xdr:nvSpPr>
      <xdr:spPr>
        <a:xfrm>
          <a:off x="6969649" y="10429264"/>
          <a:ext cx="684389" cy="301330"/>
        </a:xfrm>
        <a:prstGeom prst="rect">
          <a:avLst/>
        </a:prstGeom>
        <a:solidFill>
          <a:srgbClr val="92D050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000" b="1">
              <a:solidFill>
                <a:schemeClr val="tx1"/>
              </a:solidFill>
            </a:rPr>
            <a:t>DM 24h Sæby</a:t>
          </a:r>
        </a:p>
      </xdr:txBody>
    </xdr:sp>
    <xdr:clientData/>
  </xdr:twoCellAnchor>
  <xdr:twoCellAnchor>
    <xdr:from>
      <xdr:col>36</xdr:col>
      <xdr:colOff>168798</xdr:colOff>
      <xdr:row>4</xdr:row>
      <xdr:rowOff>308271</xdr:rowOff>
    </xdr:from>
    <xdr:to>
      <xdr:col>38</xdr:col>
      <xdr:colOff>159223</xdr:colOff>
      <xdr:row>5</xdr:row>
      <xdr:rowOff>296637</xdr:rowOff>
    </xdr:to>
    <xdr:sp macro="" textlink="">
      <xdr:nvSpPr>
        <xdr:cNvPr id="52" name="Tekstboks 162">
          <a:extLst>
            <a:ext uri="{FF2B5EF4-FFF2-40B4-BE49-F238E27FC236}">
              <a16:creationId xmlns:a16="http://schemas.microsoft.com/office/drawing/2014/main" id="{309F7906-D7F1-4802-A79B-9D14221C9E3A}"/>
            </a:ext>
          </a:extLst>
        </xdr:cNvPr>
        <xdr:cNvSpPr txBox="1"/>
      </xdr:nvSpPr>
      <xdr:spPr>
        <a:xfrm>
          <a:off x="8333084" y="1043057"/>
          <a:ext cx="684389" cy="301330"/>
        </a:xfrm>
        <a:prstGeom prst="rect">
          <a:avLst/>
        </a:prstGeom>
        <a:solidFill>
          <a:srgbClr val="92D050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000" b="1">
              <a:solidFill>
                <a:schemeClr val="tx1"/>
              </a:solidFill>
            </a:rPr>
            <a:t>DM 24h Sæby</a:t>
          </a:r>
        </a:p>
      </xdr:txBody>
    </xdr:sp>
    <xdr:clientData/>
  </xdr:twoCellAnchor>
  <xdr:twoCellAnchor>
    <xdr:from>
      <xdr:col>66</xdr:col>
      <xdr:colOff>155192</xdr:colOff>
      <xdr:row>26</xdr:row>
      <xdr:rowOff>8914</xdr:rowOff>
    </xdr:from>
    <xdr:to>
      <xdr:col>68</xdr:col>
      <xdr:colOff>145617</xdr:colOff>
      <xdr:row>26</xdr:row>
      <xdr:rowOff>310244</xdr:rowOff>
    </xdr:to>
    <xdr:sp macro="" textlink="">
      <xdr:nvSpPr>
        <xdr:cNvPr id="63" name="Tekstboks 162">
          <a:extLst>
            <a:ext uri="{FF2B5EF4-FFF2-40B4-BE49-F238E27FC236}">
              <a16:creationId xmlns:a16="http://schemas.microsoft.com/office/drawing/2014/main" id="{E95FE282-93F9-46E2-94F5-3E225F76A1E7}"/>
            </a:ext>
          </a:extLst>
        </xdr:cNvPr>
        <xdr:cNvSpPr txBox="1"/>
      </xdr:nvSpPr>
      <xdr:spPr>
        <a:xfrm>
          <a:off x="15123049" y="7628914"/>
          <a:ext cx="684389" cy="301330"/>
        </a:xfrm>
        <a:prstGeom prst="rect">
          <a:avLst/>
        </a:prstGeom>
        <a:solidFill>
          <a:srgbClr val="92D050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/>
        <a:p>
          <a:pPr algn="ctr"/>
          <a:r>
            <a:rPr lang="da-DK" sz="1100" b="1">
              <a:solidFill>
                <a:schemeClr val="tx1"/>
              </a:solidFill>
            </a:rPr>
            <a:t>DM Cross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70617-C811-46F0-B48B-B5ED59E87874}">
  <sheetPr transitionEvaluation="1">
    <pageSetUpPr fitToPage="1"/>
  </sheetPr>
  <dimension ref="A1:BX47"/>
  <sheetViews>
    <sheetView tabSelected="1" defaultGridColor="0" colorId="22" zoomScale="70" zoomScaleNormal="70" zoomScaleSheetLayoutView="70" workbookViewId="0">
      <selection activeCell="CA24" sqref="CA24"/>
    </sheetView>
  </sheetViews>
  <sheetFormatPr defaultColWidth="9.7109375" defaultRowHeight="12.75"/>
  <cols>
    <col min="1" max="1" width="9.7109375" style="2" customWidth="1"/>
    <col min="2" max="3" width="1.7109375" style="2" customWidth="1"/>
    <col min="4" max="5" width="3.7109375" style="2" customWidth="1"/>
    <col min="6" max="6" width="1.7109375" style="2" hidden="1" customWidth="1"/>
    <col min="7" max="7" width="6.7109375" style="2" customWidth="1"/>
    <col min="8" max="8" width="3.7109375" style="2" customWidth="1"/>
    <col min="9" max="9" width="2.7109375" style="2" customWidth="1"/>
    <col min="10" max="11" width="3.7109375" style="2" customWidth="1"/>
    <col min="12" max="12" width="3.7109375" style="2" hidden="1" customWidth="1"/>
    <col min="13" max="13" width="6.7109375" style="2" customWidth="1"/>
    <col min="14" max="14" width="3.7109375" style="2" customWidth="1"/>
    <col min="15" max="15" width="2.7109375" style="2" customWidth="1"/>
    <col min="16" max="17" width="3.7109375" style="2" customWidth="1"/>
    <col min="18" max="18" width="3.7109375" style="2" hidden="1" customWidth="1"/>
    <col min="19" max="19" width="6.7109375" style="2" customWidth="1"/>
    <col min="20" max="20" width="3.7109375" style="2" customWidth="1"/>
    <col min="21" max="21" width="2.7109375" style="2" customWidth="1"/>
    <col min="22" max="23" width="3.7109375" style="2" customWidth="1"/>
    <col min="24" max="24" width="3.7109375" style="2" hidden="1" customWidth="1"/>
    <col min="25" max="25" width="6.7109375" style="2" customWidth="1"/>
    <col min="26" max="26" width="3.7109375" style="2" customWidth="1"/>
    <col min="27" max="27" width="2.7109375" style="2" customWidth="1"/>
    <col min="28" max="29" width="3.7109375" style="2" customWidth="1"/>
    <col min="30" max="30" width="3.7109375" style="2" hidden="1" customWidth="1"/>
    <col min="31" max="31" width="6.7109375" style="2" customWidth="1"/>
    <col min="32" max="32" width="3.7109375" style="2" customWidth="1"/>
    <col min="33" max="33" width="2.7109375" style="2" customWidth="1"/>
    <col min="34" max="35" width="3.7109375" style="2" customWidth="1"/>
    <col min="36" max="36" width="3.7109375" style="2" hidden="1" customWidth="1"/>
    <col min="37" max="37" width="6.7109375" style="2" customWidth="1"/>
    <col min="38" max="38" width="3.7109375" style="2" customWidth="1"/>
    <col min="39" max="39" width="2.7109375" style="2" customWidth="1"/>
    <col min="40" max="41" width="3.7109375" style="2" customWidth="1"/>
    <col min="42" max="42" width="3.7109375" style="2" hidden="1" customWidth="1"/>
    <col min="43" max="43" width="6.7109375" style="2" customWidth="1"/>
    <col min="44" max="44" width="3.7109375" style="2" customWidth="1"/>
    <col min="45" max="45" width="2.7109375" style="2" customWidth="1"/>
    <col min="46" max="47" width="3.7109375" style="2" customWidth="1"/>
    <col min="48" max="48" width="3.7109375" style="2" hidden="1" customWidth="1"/>
    <col min="49" max="49" width="6.7109375" style="2" customWidth="1"/>
    <col min="50" max="50" width="3.7109375" style="2" customWidth="1"/>
    <col min="51" max="51" width="2.7109375" style="2" customWidth="1"/>
    <col min="52" max="53" width="3.7109375" style="2" customWidth="1"/>
    <col min="54" max="54" width="3.7109375" style="2" hidden="1" customWidth="1"/>
    <col min="55" max="55" width="6.7109375" style="2" customWidth="1"/>
    <col min="56" max="56" width="3.7109375" style="2" customWidth="1"/>
    <col min="57" max="57" width="2.7109375" style="2" customWidth="1"/>
    <col min="58" max="59" width="3.7109375" style="2" customWidth="1"/>
    <col min="60" max="60" width="3.7109375" style="2" hidden="1" customWidth="1"/>
    <col min="61" max="61" width="6.7109375" style="2" customWidth="1"/>
    <col min="62" max="62" width="3.7109375" style="2" customWidth="1"/>
    <col min="63" max="63" width="2.7109375" style="2" customWidth="1"/>
    <col min="64" max="65" width="3.7109375" style="2" customWidth="1"/>
    <col min="66" max="66" width="3.7109375" style="2" hidden="1" customWidth="1"/>
    <col min="67" max="67" width="6.7109375" style="2" customWidth="1"/>
    <col min="68" max="68" width="3.7109375" style="2" customWidth="1"/>
    <col min="69" max="69" width="2.7109375" style="2" customWidth="1"/>
    <col min="70" max="71" width="3.7109375" style="2" customWidth="1"/>
    <col min="72" max="72" width="3.7109375" style="2" hidden="1" customWidth="1"/>
    <col min="73" max="73" width="6.7109375" style="2" customWidth="1"/>
    <col min="74" max="74" width="3.7109375" style="2" customWidth="1"/>
    <col min="75" max="75" width="2.7109375" style="2" customWidth="1"/>
    <col min="76" max="76" width="1.7109375" style="2" customWidth="1"/>
    <col min="77" max="16384" width="9.7109375" style="2"/>
  </cols>
  <sheetData>
    <row r="1" spans="1:76" ht="12.75" customHeight="1" thickBot="1">
      <c r="A1" s="1">
        <v>45658</v>
      </c>
      <c r="C1" s="3" t="s">
        <v>0</v>
      </c>
    </row>
    <row r="2" spans="1:76" ht="12.75" customHeight="1" thickTop="1">
      <c r="C2" s="4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7"/>
      <c r="BX2" s="8"/>
    </row>
    <row r="3" spans="1:76" ht="20.100000000000001" customHeight="1">
      <c r="A3" s="9">
        <f ca="1">IF(A1=" ",TODAY(),A1)</f>
        <v>45658</v>
      </c>
      <c r="C3" s="4"/>
      <c r="D3" s="10"/>
      <c r="G3" s="52" t="s">
        <v>1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11"/>
      <c r="BW3" s="12"/>
      <c r="BX3" s="8"/>
    </row>
    <row r="4" spans="1:76" ht="12.75" customHeight="1" thickBot="1">
      <c r="C4" s="4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5"/>
      <c r="BX4" s="8"/>
    </row>
    <row r="5" spans="1:76" ht="24.75" customHeight="1" thickBot="1">
      <c r="C5" s="4"/>
      <c r="D5" s="16" t="str">
        <f ca="1">"  "&amp;CHOOSE(MONTH(F6)+1," ","Januar","Februar","Marts","April","Maj","Juni","Juli","August","September","Oktober","November","December")&amp;"-20"&amp;FIXED((YEAR(F6)-2000),0,TRUE)</f>
        <v xml:space="preserve">  Januar-2025</v>
      </c>
      <c r="E5" s="17"/>
      <c r="F5" s="18"/>
      <c r="G5" s="19"/>
      <c r="H5" s="20"/>
      <c r="I5" s="21"/>
      <c r="J5" s="16" t="str">
        <f ca="1">"  "&amp;CHOOSE(MONTH(L6)+1," ","Januar","Februar","Marts","April","Maj","Juni","Juli","August","September","Oktober","November","December")&amp;"-20"&amp;FIXED((YEAR(L6)-2000),0,TRUE)</f>
        <v xml:space="preserve">  Februar-2025</v>
      </c>
      <c r="K5" s="17"/>
      <c r="L5" s="18"/>
      <c r="M5" s="19"/>
      <c r="N5" s="20"/>
      <c r="O5" s="21"/>
      <c r="P5" s="16" t="str">
        <f ca="1">"  "&amp;CHOOSE(MONTH(R6)+1," ","Januar","Februar","Marts","April","Maj","Juni","Juli","August","September","Oktober","November","December")&amp;"-20"&amp;FIXED((YEAR(R6)-2000),0,TRUE)</f>
        <v xml:space="preserve">  Marts-2025</v>
      </c>
      <c r="Q5" s="17"/>
      <c r="R5" s="18"/>
      <c r="S5" s="19"/>
      <c r="T5" s="20"/>
      <c r="U5" s="21"/>
      <c r="V5" s="16" t="str">
        <f ca="1">"  "&amp;CHOOSE(MONTH(X6)+1," ","Januar","Februar","Marts","April","Maj","Juni","Juli","August","September","Oktober","November","December")&amp;"-20"&amp;FIXED((YEAR(X6)-2000),0,TRUE)</f>
        <v xml:space="preserve">  April-2025</v>
      </c>
      <c r="W5" s="17"/>
      <c r="X5" s="18"/>
      <c r="Y5" s="19"/>
      <c r="Z5" s="20"/>
      <c r="AA5" s="21"/>
      <c r="AB5" s="16" t="str">
        <f ca="1">"  "&amp;CHOOSE(MONTH(AD6)+1," ","Januar","Februar","Marts","April","Maj","Juni","Juli","August","September","Oktober","November","December")&amp;"-20"&amp;FIXED((YEAR(AD6)-2000),0,TRUE)</f>
        <v xml:space="preserve">  Maj-2025</v>
      </c>
      <c r="AC5" s="17"/>
      <c r="AD5" s="18"/>
      <c r="AE5" s="19"/>
      <c r="AF5" s="20"/>
      <c r="AG5" s="21"/>
      <c r="AH5" s="16" t="str">
        <f ca="1">"  "&amp;CHOOSE(MONTH(AJ6)+1," ","Januar","Februar","Marts","April","Maj","Juni","Juli","August","September","Oktober","November","December")&amp;"-20"&amp;FIXED((YEAR(AJ6)-2000),0,TRUE)</f>
        <v xml:space="preserve">  Juni-2025</v>
      </c>
      <c r="AI5" s="17"/>
      <c r="AJ5" s="18"/>
      <c r="AK5" s="19"/>
      <c r="AL5" s="20"/>
      <c r="AM5" s="21"/>
      <c r="AN5" s="16" t="str">
        <f ca="1">"  "&amp;CHOOSE(MONTH(AP6)+1," ","Januar","Februar","Marts","April","Maj","Juni","Juli","August","September","Oktober","November","December")&amp;"-20"&amp;FIXED((YEAR(AP6)-2000),0,TRUE)</f>
        <v xml:space="preserve">  Juli-2025</v>
      </c>
      <c r="AO5" s="17"/>
      <c r="AP5" s="18"/>
      <c r="AQ5" s="19"/>
      <c r="AR5" s="20"/>
      <c r="AS5" s="21"/>
      <c r="AT5" s="16" t="str">
        <f ca="1">"  "&amp;CHOOSE(MONTH(AV6)+1," ","Januar","Februar","Marts","April","Maj","Juni","Juli","August","September","Oktober","November","December")&amp;"-20"&amp;FIXED((YEAR(AV6)-2000),0,TRUE)</f>
        <v xml:space="preserve">  August-2025</v>
      </c>
      <c r="AU5" s="17"/>
      <c r="AV5" s="18"/>
      <c r="AW5" s="19"/>
      <c r="AX5" s="20"/>
      <c r="AY5" s="21"/>
      <c r="AZ5" s="16" t="str">
        <f ca="1">"  "&amp;CHOOSE(MONTH(BB6)+1," ","Januar","Februar","Marts","April","Maj","Juni","Juli","August","September","Oktober","November","December")&amp;"-20"&amp;FIXED((YEAR(BB6)-2000),0,TRUE)</f>
        <v xml:space="preserve">  September-2025</v>
      </c>
      <c r="BA5" s="17"/>
      <c r="BB5" s="18"/>
      <c r="BC5" s="19"/>
      <c r="BD5" s="20"/>
      <c r="BE5" s="21"/>
      <c r="BF5" s="16" t="str">
        <f ca="1">"  "&amp;CHOOSE(MONTH(BH6)+1," ","Januar","Februar","Marts","April","Maj","Juni","Juli","August","September","Oktober","November","December")&amp;"-20"&amp;FIXED((YEAR(BH6)-2000),0,TRUE)</f>
        <v xml:space="preserve">  Oktober-2025</v>
      </c>
      <c r="BG5" s="17"/>
      <c r="BH5" s="18"/>
      <c r="BI5" s="19"/>
      <c r="BJ5" s="20"/>
      <c r="BK5" s="21"/>
      <c r="BL5" s="16" t="str">
        <f ca="1">"  "&amp;CHOOSE(MONTH(BN6)+1," ","Januar","Februar","Marts","April","Maj","Juni","Juli","August","September","Oktober","November","December")&amp;"-20"&amp;FIXED((YEAR(BN6)-2000),0,TRUE)</f>
        <v xml:space="preserve">  November-2025</v>
      </c>
      <c r="BM5" s="17"/>
      <c r="BN5" s="18"/>
      <c r="BO5" s="19"/>
      <c r="BP5" s="20"/>
      <c r="BQ5" s="21"/>
      <c r="BR5" s="16" t="str">
        <f ca="1">"  "&amp;CHOOSE(MONTH(BT6)+1," ","Januar","Februar","Marts","April","Maj","Juni","Juli","August","September","Oktober","November","December")&amp;"-20"&amp;FIXED((YEAR(BT6)-2000),0,TRUE)</f>
        <v xml:space="preserve">  December-2025</v>
      </c>
      <c r="BS5" s="17"/>
      <c r="BT5" s="18"/>
      <c r="BU5" s="19"/>
      <c r="BV5" s="20"/>
      <c r="BW5" s="21"/>
      <c r="BX5" s="8"/>
    </row>
    <row r="6" spans="1:76" ht="24.75" customHeight="1">
      <c r="C6" s="4"/>
      <c r="D6" s="22" t="str">
        <f t="shared" ref="D6:D33" ca="1" si="0">CHOOSE(MOD(F6,7)+1,"LØR","SØN","man","tirs","ons","tors","fre")</f>
        <v>ons</v>
      </c>
      <c r="E6" s="23">
        <f t="shared" ref="E6:E33" ca="1" si="1">DAY(F6)</f>
        <v>1</v>
      </c>
      <c r="F6" s="24">
        <f ca="1">DATE((YEAR(A3)-1900),MONTH(A3),1)</f>
        <v>45658</v>
      </c>
      <c r="G6" s="25"/>
      <c r="H6" s="26"/>
      <c r="I6" s="27" t="str">
        <f t="shared" ref="I6:I36" ca="1" si="2">IF(MOD(F6,7)&lt;&gt;2,"","u"&amp;FIXED(MOD(TRUNC((F6-DATE((YEAR(F6)-1900),1,1)+MOD(DATE((YEAR(F6)-1900),1,1)-2,7))/7)+IF(MOD(DATE((YEAR(F6)-1900),1,1)-2,7)&gt;3,52,0),53)+1,0,TRUE))</f>
        <v/>
      </c>
      <c r="J6" s="22" t="str">
        <f t="shared" ref="J6:J33" ca="1" si="3">CHOOSE(MOD(L6,7)+1,"LØR","SØN","man","tirs","ons","tors","fre")</f>
        <v>LØR</v>
      </c>
      <c r="K6" s="23">
        <f t="shared" ref="K6:K33" ca="1" si="4">DAY(L6)</f>
        <v>1</v>
      </c>
      <c r="L6" s="24">
        <f ca="1">F6+32-DAY(F6+31)</f>
        <v>45689</v>
      </c>
      <c r="M6" s="25"/>
      <c r="N6" s="26"/>
      <c r="O6" s="27" t="str">
        <f ca="1">"u"&amp;FIXED(MOD(TRUNC((L6-DATE((YEAR(L6)-1900),1,1)+MOD(DATE((YEAR(L6)-1900),1,1)-2,7))/7)+IF(MOD(DATE((YEAR(L6)-1900),1,1)-2,7)&gt;3,52,0),53)+1,0,TRUE)</f>
        <v>u5</v>
      </c>
      <c r="P6" s="22" t="str">
        <f t="shared" ref="P6:P33" ca="1" si="5">CHOOSE(MOD(R6,7)+1,"LØR","SØN","man","tirs","ons","tors","fre")</f>
        <v>LØR</v>
      </c>
      <c r="Q6" s="23">
        <f t="shared" ref="Q6:Q33" ca="1" si="6">DAY(R6)</f>
        <v>1</v>
      </c>
      <c r="R6" s="24">
        <f ca="1">L6+32-DAY(L6+31)</f>
        <v>45717</v>
      </c>
      <c r="S6" s="25"/>
      <c r="T6" s="26"/>
      <c r="U6" s="27" t="str">
        <f ca="1">"u"&amp;FIXED(MOD(TRUNC((R6-DATE((YEAR(R6)-1900),1,1)+MOD(DATE((YEAR(R6)-1900),1,1)-2,7))/7)+IF(MOD(DATE((YEAR(R6)-1900),1,1)-2,7)&gt;3,52,0),53)+1,0,TRUE)</f>
        <v>u9</v>
      </c>
      <c r="V6" s="22" t="str">
        <f t="shared" ref="V6:V33" ca="1" si="7">CHOOSE(MOD(X6,7)+1,"LØR","SØN","man","tirs","ons","tors","fre")</f>
        <v>tirs</v>
      </c>
      <c r="W6" s="23">
        <f t="shared" ref="W6:W33" ca="1" si="8">DAY(X6)</f>
        <v>1</v>
      </c>
      <c r="X6" s="24">
        <f ca="1">R6+32-DAY(R6+31)</f>
        <v>45748</v>
      </c>
      <c r="Y6" s="25"/>
      <c r="Z6" s="26"/>
      <c r="AA6" s="27" t="str">
        <f ca="1">"u"&amp;FIXED(MOD(TRUNC((X6-DATE((YEAR(X6)-1900),1,1)+MOD(DATE((YEAR(X6)-1900),1,1)-2,7))/7)+IF(MOD(DATE((YEAR(X6)-1900),1,1)-2,7)&gt;3,52,0),53)+1,0,TRUE)</f>
        <v>u14</v>
      </c>
      <c r="AB6" s="22" t="str">
        <f t="shared" ref="AB6:AB33" ca="1" si="9">CHOOSE(MOD(AD6,7)+1,"LØR","SØN","man","tirs","ons","tors","fre")</f>
        <v>tors</v>
      </c>
      <c r="AC6" s="23">
        <f t="shared" ref="AC6:AC33" ca="1" si="10">DAY(AD6)</f>
        <v>1</v>
      </c>
      <c r="AD6" s="24">
        <f ca="1">X6+32-DAY(X6+31)</f>
        <v>45778</v>
      </c>
      <c r="AE6" s="25"/>
      <c r="AF6" s="26"/>
      <c r="AG6" s="27" t="str">
        <f ca="1">"u"&amp;FIXED(MOD(TRUNC((AD6-DATE((YEAR(AD6)-1900),1,1)+MOD(DATE((YEAR(AD6)-1900),1,1)-2,7))/7)+IF(MOD(DATE((YEAR(AD6)-1900),1,1)-2,7)&gt;3,52,0),53)+1,0,TRUE)</f>
        <v>u18</v>
      </c>
      <c r="AH6" s="22" t="str">
        <f ca="1">CHOOSE(MOD(AJ6,7)+1,"LØR","SØN","man","tirs","ons","tors","fre")</f>
        <v>SØN</v>
      </c>
      <c r="AI6" s="23">
        <f t="shared" ref="AI6:AI33" ca="1" si="11">DAY(AJ6)</f>
        <v>1</v>
      </c>
      <c r="AJ6" s="24">
        <f ca="1">AD6+32-DAY(AD6+31)</f>
        <v>45809</v>
      </c>
      <c r="AK6" s="25"/>
      <c r="AL6" s="26"/>
      <c r="AM6" s="27" t="str">
        <f ca="1">"u"&amp;FIXED(MOD(TRUNC((AJ6-DATE((YEAR(AJ6)-1900),1,1)+MOD(DATE((YEAR(AJ6)-1900),1,1)-2,7))/7)+IF(MOD(DATE((YEAR(AJ6)-1900),1,1)-2,7)&gt;3,52,0),53)+1,0,TRUE)</f>
        <v>u22</v>
      </c>
      <c r="AN6" s="22" t="str">
        <f t="shared" ref="AN6:AN33" ca="1" si="12">CHOOSE(MOD(AP6,7)+1,"LØR","SØN","man","tirs","ons","tors","fre")</f>
        <v>tirs</v>
      </c>
      <c r="AO6" s="23">
        <f t="shared" ref="AO6:AO33" ca="1" si="13">DAY(AP6)</f>
        <v>1</v>
      </c>
      <c r="AP6" s="24">
        <f ca="1">AJ6+32-DAY(AJ6+31)</f>
        <v>45839</v>
      </c>
      <c r="AQ6" s="25"/>
      <c r="AR6" s="26"/>
      <c r="AS6" s="27" t="str">
        <f ca="1">"u"&amp;FIXED(MOD(TRUNC((AP6-DATE((YEAR(AP6)-1900),1,1)+MOD(DATE((YEAR(AP6)-1900),1,1)-2,7))/7)+IF(MOD(DATE((YEAR(AP6)-1900),1,1)-2,7)&gt;3,52,0),53)+1,0,TRUE)</f>
        <v>u27</v>
      </c>
      <c r="AT6" s="22" t="str">
        <f t="shared" ref="AT6:AT33" ca="1" si="14">CHOOSE(MOD(AV6,7)+1,"LØR","SØN","man","tirs","ons","tors","fre")</f>
        <v>fre</v>
      </c>
      <c r="AU6" s="23">
        <f t="shared" ref="AU6:AU33" ca="1" si="15">DAY(AV6)</f>
        <v>1</v>
      </c>
      <c r="AV6" s="24">
        <f ca="1">AP6+32-DAY(AP6+31)</f>
        <v>45870</v>
      </c>
      <c r="AW6" s="25"/>
      <c r="AX6" s="26"/>
      <c r="AY6" s="27" t="str">
        <f ca="1">"u"&amp;FIXED(MOD(TRUNC((AV6-DATE((YEAR(AV6)-1900),1,1)+MOD(DATE((YEAR(AV6)-1900),1,1)-2,7))/7)+IF(MOD(DATE((YEAR(AV6)-1900),1,1)-2,7)&gt;3,52,0),53)+1,0,TRUE)</f>
        <v>u31</v>
      </c>
      <c r="AZ6" s="22" t="str">
        <f t="shared" ref="AZ6:AZ33" ca="1" si="16">CHOOSE(MOD(BB6,7)+1,"LØR","SØN","man","tirs","ons","tors","fre")</f>
        <v>man</v>
      </c>
      <c r="BA6" s="23">
        <f t="shared" ref="BA6:BA33" ca="1" si="17">DAY(BB6)</f>
        <v>1</v>
      </c>
      <c r="BB6" s="24">
        <f ca="1">AV6+32-DAY(AV6+31)</f>
        <v>45901</v>
      </c>
      <c r="BC6" s="25"/>
      <c r="BD6" s="26"/>
      <c r="BE6" s="27" t="str">
        <f ca="1">"u"&amp;FIXED(MOD(TRUNC((BB6-DATE((YEAR(BB6)-1900),1,1)+MOD(DATE((YEAR(BB6)-1900),1,1)-2,7))/7)+IF(MOD(DATE((YEAR(BB6)-1900),1,1)-2,7)&gt;3,52,0),53)+1,0,TRUE)</f>
        <v>u36</v>
      </c>
      <c r="BF6" s="22" t="str">
        <f t="shared" ref="BF6:BF33" ca="1" si="18">CHOOSE(MOD(BH6,7)+1,"LØR","SØN","man","tirs","ons","tors","fre")</f>
        <v>ons</v>
      </c>
      <c r="BG6" s="23">
        <f t="shared" ref="BG6:BG33" ca="1" si="19">DAY(BH6)</f>
        <v>1</v>
      </c>
      <c r="BH6" s="24">
        <f ca="1">BB6+32-DAY(BB6+31)</f>
        <v>45931</v>
      </c>
      <c r="BI6" s="25"/>
      <c r="BJ6" s="26"/>
      <c r="BK6" s="27" t="str">
        <f ca="1">"u"&amp;FIXED(MOD(TRUNC((BH6-DATE((YEAR(BH6)-1900),1,1)+MOD(DATE((YEAR(BH6)-1900),1,1)-2,7))/7)+IF(MOD(DATE((YEAR(BH6)-1900),1,1)-2,7)&gt;3,52,0),53)+1,0,TRUE)</f>
        <v>u40</v>
      </c>
      <c r="BL6" s="22" t="str">
        <f t="shared" ref="BL6:BL33" ca="1" si="20">CHOOSE(MOD(BN6,7)+1,"LØR","SØN","man","tirs","ons","tors","fre")</f>
        <v>LØR</v>
      </c>
      <c r="BM6" s="23">
        <f t="shared" ref="BM6:BM33" ca="1" si="21">DAY(BN6)</f>
        <v>1</v>
      </c>
      <c r="BN6" s="24">
        <f ca="1">BH6+32-DAY(BH6+31)</f>
        <v>45962</v>
      </c>
      <c r="BO6" s="25"/>
      <c r="BP6" s="26"/>
      <c r="BQ6" s="27" t="str">
        <f ca="1">"u"&amp;FIXED(MOD(TRUNC((BN6-DATE((YEAR(BN6)-1900),1,1)+MOD(DATE((YEAR(BN6)-1900),1,1)-2,7))/7)+IF(MOD(DATE((YEAR(BN6)-1900),1,1)-2,7)&gt;3,52,0),53)+1,0,TRUE)</f>
        <v>u44</v>
      </c>
      <c r="BR6" s="22" t="str">
        <f t="shared" ref="BR6:BR33" ca="1" si="22">CHOOSE(MOD(BT6,7)+1,"LØR","SØN","man","tirs","ons","tors","fre")</f>
        <v>man</v>
      </c>
      <c r="BS6" s="23">
        <f t="shared" ref="BS6:BS33" ca="1" si="23">DAY(BT6)</f>
        <v>1</v>
      </c>
      <c r="BT6" s="24">
        <f ca="1">BN6+32-DAY(BN6+31)</f>
        <v>45992</v>
      </c>
      <c r="BU6" s="25"/>
      <c r="BV6" s="26"/>
      <c r="BW6" s="27" t="str">
        <f ca="1">"u"&amp;FIXED(MOD(TRUNC((BT6-DATE((YEAR(BT6)-1900),1,1)+MOD(DATE((YEAR(BT6)-1900),1,1)-2,7))/7)+IF(MOD(DATE((YEAR(BT6)-1900),1,1)-2,7)&gt;3,52,0),53)+1,0,TRUE)</f>
        <v>u49</v>
      </c>
      <c r="BX6" s="8"/>
    </row>
    <row r="7" spans="1:76" ht="24.75" customHeight="1">
      <c r="C7" s="4"/>
      <c r="D7" s="22" t="str">
        <f t="shared" ca="1" si="0"/>
        <v>tors</v>
      </c>
      <c r="E7" s="23">
        <f t="shared" ca="1" si="1"/>
        <v>2</v>
      </c>
      <c r="F7" s="24">
        <f t="shared" ref="F7:F33" ca="1" si="24">F6+1</f>
        <v>45659</v>
      </c>
      <c r="G7" s="25"/>
      <c r="H7" s="26"/>
      <c r="I7" s="27" t="str">
        <f t="shared" ca="1" si="2"/>
        <v/>
      </c>
      <c r="J7" s="22" t="str">
        <f t="shared" ca="1" si="3"/>
        <v>SØN</v>
      </c>
      <c r="K7" s="23">
        <f t="shared" ca="1" si="4"/>
        <v>2</v>
      </c>
      <c r="L7" s="24">
        <f t="shared" ref="L7:L33" ca="1" si="25">L6+1</f>
        <v>45690</v>
      </c>
      <c r="M7" s="25"/>
      <c r="N7" s="26"/>
      <c r="O7" s="27" t="str">
        <f t="shared" ref="O7:O36" ca="1" si="26">IF(MOD(L7,7)&lt;&gt;2,"","u"&amp;FIXED(MOD(TRUNC((L7-DATE((YEAR(L7)-1900),1,1)+MOD(DATE((YEAR(L7)-1900),1,1)-2,7))/7)+IF(MOD(DATE((YEAR(L7)-1900),1,1)-2,7)&gt;3,52,0),53)+1,0,TRUE))</f>
        <v/>
      </c>
      <c r="P7" s="22" t="str">
        <f t="shared" ca="1" si="5"/>
        <v>SØN</v>
      </c>
      <c r="Q7" s="23">
        <f t="shared" ca="1" si="6"/>
        <v>2</v>
      </c>
      <c r="R7" s="24">
        <f t="shared" ref="R7:R33" ca="1" si="27">R6+1</f>
        <v>45718</v>
      </c>
      <c r="S7" s="25"/>
      <c r="T7" s="26"/>
      <c r="U7" s="27" t="str">
        <f t="shared" ref="U7:U36" ca="1" si="28">IF(MOD(R7,7)&lt;&gt;2,"","u"&amp;FIXED(MOD(TRUNC((R7-DATE((YEAR(R7)-1900),1,1)+MOD(DATE((YEAR(R7)-1900),1,1)-2,7))/7)+IF(MOD(DATE((YEAR(R7)-1900),1,1)-2,7)&gt;3,52,0),53)+1,0,TRUE))</f>
        <v/>
      </c>
      <c r="V7" s="22" t="str">
        <f t="shared" ca="1" si="7"/>
        <v>ons</v>
      </c>
      <c r="W7" s="23">
        <f t="shared" ca="1" si="8"/>
        <v>2</v>
      </c>
      <c r="X7" s="24">
        <f t="shared" ref="X7:X33" ca="1" si="29">X6+1</f>
        <v>45749</v>
      </c>
      <c r="Y7" s="25"/>
      <c r="Z7" s="26"/>
      <c r="AA7" s="27" t="str">
        <f t="shared" ref="AA7:AA36" ca="1" si="30">IF(MOD(X7,7)&lt;&gt;2,"","u"&amp;FIXED(MOD(TRUNC((X7-DATE((YEAR(X7)-1900),1,1)+MOD(DATE((YEAR(X7)-1900),1,1)-2,7))/7)+IF(MOD(DATE((YEAR(X7)-1900),1,1)-2,7)&gt;3,52,0),53)+1,0,TRUE))</f>
        <v/>
      </c>
      <c r="AB7" s="22" t="str">
        <f t="shared" ca="1" si="9"/>
        <v>fre</v>
      </c>
      <c r="AC7" s="23">
        <f t="shared" ca="1" si="10"/>
        <v>2</v>
      </c>
      <c r="AD7" s="24">
        <f t="shared" ref="AD7:AD33" ca="1" si="31">AD6+1</f>
        <v>45779</v>
      </c>
      <c r="AE7" s="25"/>
      <c r="AF7" s="26"/>
      <c r="AG7" s="27" t="str">
        <f t="shared" ref="AG7:AG36" ca="1" si="32">IF(MOD(AD7,7)&lt;&gt;2,"","u"&amp;FIXED(MOD(TRUNC((AD7-DATE((YEAR(AD7)-1900),1,1)+MOD(DATE((YEAR(AD7)-1900),1,1)-2,7))/7)+IF(MOD(DATE((YEAR(AD7)-1900),1,1)-2,7)&gt;3,52,0),53)+1,0,TRUE))</f>
        <v/>
      </c>
      <c r="AH7" s="22" t="str">
        <f t="shared" ref="AH7:AH33" ca="1" si="33">CHOOSE(MOD(AJ7,7)+1,"LØR","SØN","man","tirs","ons","tors","fre")</f>
        <v>man</v>
      </c>
      <c r="AI7" s="23">
        <f t="shared" ca="1" si="11"/>
        <v>2</v>
      </c>
      <c r="AJ7" s="24">
        <f t="shared" ref="AJ7:AJ33" ca="1" si="34">AJ6+1</f>
        <v>45810</v>
      </c>
      <c r="AK7" s="25"/>
      <c r="AL7" s="26"/>
      <c r="AM7" s="27" t="str">
        <f t="shared" ref="AM7:AM36" ca="1" si="35">IF(MOD(AJ7,7)&lt;&gt;2,"","u"&amp;FIXED(MOD(TRUNC((AJ7-DATE((YEAR(AJ7)-1900),1,1)+MOD(DATE((YEAR(AJ7)-1900),1,1)-2,7))/7)+IF(MOD(DATE((YEAR(AJ7)-1900),1,1)-2,7)&gt;3,52,0),53)+1,0,TRUE))</f>
        <v>u23</v>
      </c>
      <c r="AN7" s="22" t="str">
        <f t="shared" ca="1" si="12"/>
        <v>ons</v>
      </c>
      <c r="AO7" s="23">
        <f t="shared" ca="1" si="13"/>
        <v>2</v>
      </c>
      <c r="AP7" s="24">
        <f t="shared" ref="AP7:AP33" ca="1" si="36">AP6+1</f>
        <v>45840</v>
      </c>
      <c r="AQ7" s="25"/>
      <c r="AR7" s="26"/>
      <c r="AS7" s="27" t="str">
        <f t="shared" ref="AS7:AS36" ca="1" si="37">IF(MOD(AP7,7)&lt;&gt;2,"","u"&amp;FIXED(MOD(TRUNC((AP7-DATE((YEAR(AP7)-1900),1,1)+MOD(DATE((YEAR(AP7)-1900),1,1)-2,7))/7)+IF(MOD(DATE((YEAR(AP7)-1900),1,1)-2,7)&gt;3,52,0),53)+1,0,TRUE))</f>
        <v/>
      </c>
      <c r="AT7" s="22" t="str">
        <f t="shared" ca="1" si="14"/>
        <v>LØR</v>
      </c>
      <c r="AU7" s="23">
        <f t="shared" ca="1" si="15"/>
        <v>2</v>
      </c>
      <c r="AV7" s="24">
        <f t="shared" ref="AV7:AV33" ca="1" si="38">AV6+1</f>
        <v>45871</v>
      </c>
      <c r="AW7" s="25"/>
      <c r="AX7" s="26"/>
      <c r="AY7" s="27" t="str">
        <f t="shared" ref="AY7:AY36" ca="1" si="39">IF(MOD(AV7,7)&lt;&gt;2,"","u"&amp;FIXED(MOD(TRUNC((AV7-DATE((YEAR(AV7)-1900),1,1)+MOD(DATE((YEAR(AV7)-1900),1,1)-2,7))/7)+IF(MOD(DATE((YEAR(AV7)-1900),1,1)-2,7)&gt;3,52,0),53)+1,0,TRUE))</f>
        <v/>
      </c>
      <c r="AZ7" s="22" t="str">
        <f t="shared" ca="1" si="16"/>
        <v>tirs</v>
      </c>
      <c r="BA7" s="23">
        <f t="shared" ca="1" si="17"/>
        <v>2</v>
      </c>
      <c r="BB7" s="24">
        <f t="shared" ref="BB7:BB33" ca="1" si="40">BB6+1</f>
        <v>45902</v>
      </c>
      <c r="BC7" s="25"/>
      <c r="BD7" s="26"/>
      <c r="BE7" s="27" t="str">
        <f t="shared" ref="BE7:BE36" ca="1" si="41">IF(MOD(BB7,7)&lt;&gt;2,"","u"&amp;FIXED(MOD(TRUNC((BB7-DATE((YEAR(BB7)-1900),1,1)+MOD(DATE((YEAR(BB7)-1900),1,1)-2,7))/7)+IF(MOD(DATE((YEAR(BB7)-1900),1,1)-2,7)&gt;3,52,0),53)+1,0,TRUE))</f>
        <v/>
      </c>
      <c r="BF7" s="22" t="str">
        <f t="shared" ca="1" si="18"/>
        <v>tors</v>
      </c>
      <c r="BG7" s="23">
        <f t="shared" ca="1" si="19"/>
        <v>2</v>
      </c>
      <c r="BH7" s="24">
        <f t="shared" ref="BH7:BH33" ca="1" si="42">BH6+1</f>
        <v>45932</v>
      </c>
      <c r="BI7" s="25"/>
      <c r="BJ7" s="26"/>
      <c r="BK7" s="27" t="str">
        <f t="shared" ref="BK7:BK36" ca="1" si="43">IF(MOD(BH7,7)&lt;&gt;2,"","u"&amp;FIXED(MOD(TRUNC((BH7-DATE((YEAR(BH7)-1900),1,1)+MOD(DATE((YEAR(BH7)-1900),1,1)-2,7))/7)+IF(MOD(DATE((YEAR(BH7)-1900),1,1)-2,7)&gt;3,52,0),53)+1,0,TRUE))</f>
        <v/>
      </c>
      <c r="BL7" s="22" t="str">
        <f t="shared" ca="1" si="20"/>
        <v>SØN</v>
      </c>
      <c r="BM7" s="23">
        <f t="shared" ca="1" si="21"/>
        <v>2</v>
      </c>
      <c r="BN7" s="24">
        <f t="shared" ref="BN7:BN33" ca="1" si="44">BN6+1</f>
        <v>45963</v>
      </c>
      <c r="BO7" s="25"/>
      <c r="BP7" s="26"/>
      <c r="BQ7" s="27" t="str">
        <f t="shared" ref="BQ7:BQ36" ca="1" si="45">IF(MOD(BN7,7)&lt;&gt;2,"","u"&amp;FIXED(MOD(TRUNC((BN7-DATE((YEAR(BN7)-1900),1,1)+MOD(DATE((YEAR(BN7)-1900),1,1)-2,7))/7)+IF(MOD(DATE((YEAR(BN7)-1900),1,1)-2,7)&gt;3,52,0),53)+1,0,TRUE))</f>
        <v/>
      </c>
      <c r="BR7" s="22" t="str">
        <f t="shared" ca="1" si="22"/>
        <v>tirs</v>
      </c>
      <c r="BS7" s="23">
        <f t="shared" ca="1" si="23"/>
        <v>2</v>
      </c>
      <c r="BT7" s="24">
        <f t="shared" ref="BT7:BT33" ca="1" si="46">BT6+1</f>
        <v>45993</v>
      </c>
      <c r="BU7" s="25"/>
      <c r="BV7" s="26"/>
      <c r="BW7" s="27" t="str">
        <f t="shared" ref="BW7:BW36" ca="1" si="47">IF(MOD(BT7,7)&lt;&gt;2,"","u"&amp;FIXED(MOD(TRUNC((BT7-DATE((YEAR(BT7)-1900),1,1)+MOD(DATE((YEAR(BT7)-1900),1,1)-2,7))/7)+IF(MOD(DATE((YEAR(BT7)-1900),1,1)-2,7)&gt;3,52,0),53)+1,0,TRUE))</f>
        <v/>
      </c>
      <c r="BX7" s="8"/>
    </row>
    <row r="8" spans="1:76" ht="24.75" customHeight="1">
      <c r="C8" s="4"/>
      <c r="D8" s="22" t="str">
        <f t="shared" ca="1" si="0"/>
        <v>fre</v>
      </c>
      <c r="E8" s="23">
        <f t="shared" ca="1" si="1"/>
        <v>3</v>
      </c>
      <c r="F8" s="24">
        <f t="shared" ca="1" si="24"/>
        <v>45660</v>
      </c>
      <c r="G8" s="25"/>
      <c r="H8" s="26"/>
      <c r="I8" s="27" t="str">
        <f t="shared" ca="1" si="2"/>
        <v/>
      </c>
      <c r="J8" s="22" t="str">
        <f t="shared" ca="1" si="3"/>
        <v>man</v>
      </c>
      <c r="K8" s="23">
        <f t="shared" ca="1" si="4"/>
        <v>3</v>
      </c>
      <c r="L8" s="24">
        <f t="shared" ca="1" si="25"/>
        <v>45691</v>
      </c>
      <c r="M8" s="25"/>
      <c r="N8" s="26"/>
      <c r="O8" s="27" t="str">
        <f t="shared" ca="1" si="26"/>
        <v>u6</v>
      </c>
      <c r="P8" s="22" t="str">
        <f t="shared" ca="1" si="5"/>
        <v>man</v>
      </c>
      <c r="Q8" s="23">
        <f t="shared" ca="1" si="6"/>
        <v>3</v>
      </c>
      <c r="R8" s="24">
        <f t="shared" ca="1" si="27"/>
        <v>45719</v>
      </c>
      <c r="S8" s="25"/>
      <c r="T8" s="26"/>
      <c r="U8" s="27" t="str">
        <f t="shared" ca="1" si="28"/>
        <v>u10</v>
      </c>
      <c r="V8" s="22" t="str">
        <f t="shared" ca="1" si="7"/>
        <v>tors</v>
      </c>
      <c r="W8" s="23">
        <f t="shared" ca="1" si="8"/>
        <v>3</v>
      </c>
      <c r="X8" s="24">
        <f t="shared" ca="1" si="29"/>
        <v>45750</v>
      </c>
      <c r="Y8" s="25"/>
      <c r="Z8" s="26"/>
      <c r="AA8" s="27" t="str">
        <f t="shared" ca="1" si="30"/>
        <v/>
      </c>
      <c r="AB8" s="22" t="str">
        <f t="shared" ca="1" si="9"/>
        <v>LØR</v>
      </c>
      <c r="AC8" s="23">
        <f t="shared" ca="1" si="10"/>
        <v>3</v>
      </c>
      <c r="AD8" s="24">
        <f t="shared" ca="1" si="31"/>
        <v>45780</v>
      </c>
      <c r="AE8" s="25"/>
      <c r="AF8" s="26"/>
      <c r="AG8" s="27" t="str">
        <f t="shared" ca="1" si="32"/>
        <v/>
      </c>
      <c r="AH8" s="22" t="str">
        <f t="shared" ca="1" si="33"/>
        <v>tirs</v>
      </c>
      <c r="AI8" s="23">
        <f t="shared" ca="1" si="11"/>
        <v>3</v>
      </c>
      <c r="AJ8" s="24">
        <f t="shared" ca="1" si="34"/>
        <v>45811</v>
      </c>
      <c r="AK8" s="25"/>
      <c r="AL8" s="26"/>
      <c r="AM8" s="27" t="str">
        <f t="shared" ca="1" si="35"/>
        <v/>
      </c>
      <c r="AN8" s="22" t="str">
        <f t="shared" ca="1" si="12"/>
        <v>tors</v>
      </c>
      <c r="AO8" s="23">
        <f t="shared" ca="1" si="13"/>
        <v>3</v>
      </c>
      <c r="AP8" s="24">
        <f t="shared" ca="1" si="36"/>
        <v>45841</v>
      </c>
      <c r="AQ8" s="25"/>
      <c r="AR8" s="26"/>
      <c r="AS8" s="27" t="str">
        <f t="shared" ca="1" si="37"/>
        <v/>
      </c>
      <c r="AT8" s="22" t="str">
        <f t="shared" ca="1" si="14"/>
        <v>SØN</v>
      </c>
      <c r="AU8" s="23">
        <f t="shared" ca="1" si="15"/>
        <v>3</v>
      </c>
      <c r="AV8" s="24">
        <f t="shared" ca="1" si="38"/>
        <v>45872</v>
      </c>
      <c r="AW8" s="25"/>
      <c r="AX8" s="26"/>
      <c r="AY8" s="27" t="str">
        <f t="shared" ca="1" si="39"/>
        <v/>
      </c>
      <c r="AZ8" s="22" t="str">
        <f t="shared" ca="1" si="16"/>
        <v>ons</v>
      </c>
      <c r="BA8" s="23">
        <f t="shared" ca="1" si="17"/>
        <v>3</v>
      </c>
      <c r="BB8" s="24">
        <f t="shared" ca="1" si="40"/>
        <v>45903</v>
      </c>
      <c r="BC8" s="25"/>
      <c r="BD8" s="26"/>
      <c r="BE8" s="27" t="str">
        <f t="shared" ca="1" si="41"/>
        <v/>
      </c>
      <c r="BF8" s="22" t="str">
        <f t="shared" ca="1" si="18"/>
        <v>fre</v>
      </c>
      <c r="BG8" s="23">
        <f t="shared" ca="1" si="19"/>
        <v>3</v>
      </c>
      <c r="BH8" s="24">
        <f t="shared" ca="1" si="42"/>
        <v>45933</v>
      </c>
      <c r="BI8" s="25"/>
      <c r="BJ8" s="26"/>
      <c r="BK8" s="27" t="str">
        <f t="shared" ca="1" si="43"/>
        <v/>
      </c>
      <c r="BL8" s="22" t="str">
        <f t="shared" ca="1" si="20"/>
        <v>man</v>
      </c>
      <c r="BM8" s="23">
        <f t="shared" ca="1" si="21"/>
        <v>3</v>
      </c>
      <c r="BN8" s="24">
        <f t="shared" ca="1" si="44"/>
        <v>45964</v>
      </c>
      <c r="BO8" s="25"/>
      <c r="BP8" s="26"/>
      <c r="BQ8" s="27" t="str">
        <f t="shared" ca="1" si="45"/>
        <v>u45</v>
      </c>
      <c r="BR8" s="22" t="str">
        <f t="shared" ca="1" si="22"/>
        <v>ons</v>
      </c>
      <c r="BS8" s="23">
        <f t="shared" ca="1" si="23"/>
        <v>3</v>
      </c>
      <c r="BT8" s="24">
        <f t="shared" ca="1" si="46"/>
        <v>45994</v>
      </c>
      <c r="BU8" s="25"/>
      <c r="BV8" s="26"/>
      <c r="BW8" s="27" t="str">
        <f t="shared" ca="1" si="47"/>
        <v/>
      </c>
      <c r="BX8" s="8"/>
    </row>
    <row r="9" spans="1:76" ht="24.75" customHeight="1">
      <c r="C9" s="4"/>
      <c r="D9" s="22" t="str">
        <f t="shared" ca="1" si="0"/>
        <v>LØR</v>
      </c>
      <c r="E9" s="23">
        <f t="shared" ca="1" si="1"/>
        <v>4</v>
      </c>
      <c r="F9" s="24">
        <f t="shared" ca="1" si="24"/>
        <v>45661</v>
      </c>
      <c r="G9" s="25"/>
      <c r="H9" s="26"/>
      <c r="I9" s="27" t="str">
        <f t="shared" ca="1" si="2"/>
        <v/>
      </c>
      <c r="J9" s="22" t="str">
        <f t="shared" ca="1" si="3"/>
        <v>tirs</v>
      </c>
      <c r="K9" s="23">
        <f t="shared" ca="1" si="4"/>
        <v>4</v>
      </c>
      <c r="L9" s="24">
        <f t="shared" ca="1" si="25"/>
        <v>45692</v>
      </c>
      <c r="M9" s="25"/>
      <c r="N9" s="26"/>
      <c r="O9" s="27" t="str">
        <f t="shared" ca="1" si="26"/>
        <v/>
      </c>
      <c r="P9" s="22" t="str">
        <f t="shared" ca="1" si="5"/>
        <v>tirs</v>
      </c>
      <c r="Q9" s="23">
        <f t="shared" ca="1" si="6"/>
        <v>4</v>
      </c>
      <c r="R9" s="24">
        <f t="shared" ca="1" si="27"/>
        <v>45720</v>
      </c>
      <c r="S9" s="25"/>
      <c r="T9" s="26"/>
      <c r="U9" s="27" t="str">
        <f t="shared" ca="1" si="28"/>
        <v/>
      </c>
      <c r="V9" s="22" t="str">
        <f t="shared" ca="1" si="7"/>
        <v>fre</v>
      </c>
      <c r="W9" s="23">
        <f t="shared" ca="1" si="8"/>
        <v>4</v>
      </c>
      <c r="X9" s="24">
        <f t="shared" ca="1" si="29"/>
        <v>45751</v>
      </c>
      <c r="Y9" s="25"/>
      <c r="Z9" s="26"/>
      <c r="AA9" s="27" t="str">
        <f t="shared" ca="1" si="30"/>
        <v/>
      </c>
      <c r="AB9" s="22" t="str">
        <f t="shared" ca="1" si="9"/>
        <v>SØN</v>
      </c>
      <c r="AC9" s="23">
        <f t="shared" ca="1" si="10"/>
        <v>4</v>
      </c>
      <c r="AD9" s="24">
        <f t="shared" ca="1" si="31"/>
        <v>45781</v>
      </c>
      <c r="AE9" s="25"/>
      <c r="AF9" s="26"/>
      <c r="AG9" s="27" t="str">
        <f t="shared" ca="1" si="32"/>
        <v/>
      </c>
      <c r="AH9" s="22" t="str">
        <f t="shared" ca="1" si="33"/>
        <v>ons</v>
      </c>
      <c r="AI9" s="23">
        <f t="shared" ca="1" si="11"/>
        <v>4</v>
      </c>
      <c r="AJ9" s="24">
        <f t="shared" ca="1" si="34"/>
        <v>45812</v>
      </c>
      <c r="AK9" s="25"/>
      <c r="AL9" s="26"/>
      <c r="AM9" s="27" t="str">
        <f t="shared" ca="1" si="35"/>
        <v/>
      </c>
      <c r="AN9" s="22" t="str">
        <f t="shared" ca="1" si="12"/>
        <v>fre</v>
      </c>
      <c r="AO9" s="23">
        <f t="shared" ca="1" si="13"/>
        <v>4</v>
      </c>
      <c r="AP9" s="24">
        <f t="shared" ca="1" si="36"/>
        <v>45842</v>
      </c>
      <c r="AQ9" s="25"/>
      <c r="AR9" s="26"/>
      <c r="AS9" s="27" t="str">
        <f t="shared" ca="1" si="37"/>
        <v/>
      </c>
      <c r="AT9" s="22" t="str">
        <f t="shared" ca="1" si="14"/>
        <v>man</v>
      </c>
      <c r="AU9" s="23">
        <f t="shared" ca="1" si="15"/>
        <v>4</v>
      </c>
      <c r="AV9" s="24">
        <f t="shared" ca="1" si="38"/>
        <v>45873</v>
      </c>
      <c r="AW9" s="25"/>
      <c r="AX9" s="26"/>
      <c r="AY9" s="27" t="str">
        <f t="shared" ca="1" si="39"/>
        <v>u32</v>
      </c>
      <c r="AZ9" s="22" t="str">
        <f t="shared" ca="1" si="16"/>
        <v>tors</v>
      </c>
      <c r="BA9" s="23">
        <f t="shared" ca="1" si="17"/>
        <v>4</v>
      </c>
      <c r="BB9" s="24">
        <f t="shared" ca="1" si="40"/>
        <v>45904</v>
      </c>
      <c r="BC9" s="25"/>
      <c r="BD9" s="26"/>
      <c r="BE9" s="27" t="str">
        <f t="shared" ca="1" si="41"/>
        <v/>
      </c>
      <c r="BF9" s="22" t="str">
        <f t="shared" ca="1" si="18"/>
        <v>LØR</v>
      </c>
      <c r="BG9" s="23">
        <f t="shared" ca="1" si="19"/>
        <v>4</v>
      </c>
      <c r="BH9" s="24">
        <f t="shared" ca="1" si="42"/>
        <v>45934</v>
      </c>
      <c r="BI9" s="25"/>
      <c r="BJ9" s="26"/>
      <c r="BK9" s="27" t="str">
        <f t="shared" ca="1" si="43"/>
        <v/>
      </c>
      <c r="BL9" s="22" t="str">
        <f t="shared" ca="1" si="20"/>
        <v>tirs</v>
      </c>
      <c r="BM9" s="23">
        <f t="shared" ca="1" si="21"/>
        <v>4</v>
      </c>
      <c r="BN9" s="24">
        <f t="shared" ca="1" si="44"/>
        <v>45965</v>
      </c>
      <c r="BO9" s="25"/>
      <c r="BP9" s="26"/>
      <c r="BQ9" s="27" t="str">
        <f t="shared" ca="1" si="45"/>
        <v/>
      </c>
      <c r="BR9" s="22" t="str">
        <f t="shared" ca="1" si="22"/>
        <v>tors</v>
      </c>
      <c r="BS9" s="23">
        <f t="shared" ca="1" si="23"/>
        <v>4</v>
      </c>
      <c r="BT9" s="24">
        <f t="shared" ca="1" si="46"/>
        <v>45995</v>
      </c>
      <c r="BU9" s="25"/>
      <c r="BV9" s="26"/>
      <c r="BW9" s="27" t="str">
        <f t="shared" ca="1" si="47"/>
        <v/>
      </c>
      <c r="BX9" s="8"/>
    </row>
    <row r="10" spans="1:76" ht="24.75" customHeight="1">
      <c r="C10" s="4"/>
      <c r="D10" s="22" t="str">
        <f t="shared" ca="1" si="0"/>
        <v>SØN</v>
      </c>
      <c r="E10" s="23">
        <f t="shared" ca="1" si="1"/>
        <v>5</v>
      </c>
      <c r="F10" s="24">
        <f t="shared" ca="1" si="24"/>
        <v>45662</v>
      </c>
      <c r="G10" s="25"/>
      <c r="H10" s="26"/>
      <c r="I10" s="27" t="str">
        <f t="shared" ca="1" si="2"/>
        <v/>
      </c>
      <c r="J10" s="22" t="str">
        <f t="shared" ca="1" si="3"/>
        <v>ons</v>
      </c>
      <c r="K10" s="23">
        <f t="shared" ca="1" si="4"/>
        <v>5</v>
      </c>
      <c r="L10" s="24">
        <f t="shared" ca="1" si="25"/>
        <v>45693</v>
      </c>
      <c r="M10" s="25"/>
      <c r="N10" s="26"/>
      <c r="O10" s="27" t="str">
        <f t="shared" ca="1" si="26"/>
        <v/>
      </c>
      <c r="P10" s="22" t="str">
        <f t="shared" ca="1" si="5"/>
        <v>ons</v>
      </c>
      <c r="Q10" s="23">
        <f t="shared" ca="1" si="6"/>
        <v>5</v>
      </c>
      <c r="R10" s="24">
        <f t="shared" ca="1" si="27"/>
        <v>45721</v>
      </c>
      <c r="S10" s="25"/>
      <c r="T10" s="26"/>
      <c r="U10" s="27" t="str">
        <f t="shared" ca="1" si="28"/>
        <v/>
      </c>
      <c r="V10" s="22" t="str">
        <f t="shared" ca="1" si="7"/>
        <v>LØR</v>
      </c>
      <c r="W10" s="23">
        <f t="shared" ca="1" si="8"/>
        <v>5</v>
      </c>
      <c r="X10" s="24">
        <f t="shared" ca="1" si="29"/>
        <v>45752</v>
      </c>
      <c r="Y10" s="25"/>
      <c r="Z10" s="26"/>
      <c r="AA10" s="27" t="str">
        <f t="shared" ca="1" si="30"/>
        <v/>
      </c>
      <c r="AB10" s="22" t="str">
        <f t="shared" ca="1" si="9"/>
        <v>man</v>
      </c>
      <c r="AC10" s="23">
        <f t="shared" ca="1" si="10"/>
        <v>5</v>
      </c>
      <c r="AD10" s="24">
        <f t="shared" ca="1" si="31"/>
        <v>45782</v>
      </c>
      <c r="AE10" s="25"/>
      <c r="AF10" s="26"/>
      <c r="AG10" s="27" t="str">
        <f t="shared" ca="1" si="32"/>
        <v>u19</v>
      </c>
      <c r="AH10" s="22" t="str">
        <f t="shared" ca="1" si="33"/>
        <v>tors</v>
      </c>
      <c r="AI10" s="23">
        <f t="shared" ca="1" si="11"/>
        <v>5</v>
      </c>
      <c r="AJ10" s="24">
        <f t="shared" ca="1" si="34"/>
        <v>45813</v>
      </c>
      <c r="AK10" s="25"/>
      <c r="AL10" s="26"/>
      <c r="AM10" s="27" t="str">
        <f t="shared" ca="1" si="35"/>
        <v/>
      </c>
      <c r="AN10" s="22" t="str">
        <f t="shared" ca="1" si="12"/>
        <v>LØR</v>
      </c>
      <c r="AO10" s="23">
        <f t="shared" ca="1" si="13"/>
        <v>5</v>
      </c>
      <c r="AP10" s="24">
        <f t="shared" ca="1" si="36"/>
        <v>45843</v>
      </c>
      <c r="AQ10" s="25"/>
      <c r="AR10" s="26"/>
      <c r="AS10" s="27" t="str">
        <f t="shared" ca="1" si="37"/>
        <v/>
      </c>
      <c r="AT10" s="22" t="str">
        <f t="shared" ca="1" si="14"/>
        <v>tirs</v>
      </c>
      <c r="AU10" s="23">
        <f t="shared" ca="1" si="15"/>
        <v>5</v>
      </c>
      <c r="AV10" s="24">
        <f t="shared" ca="1" si="38"/>
        <v>45874</v>
      </c>
      <c r="AW10" s="25"/>
      <c r="AX10" s="26"/>
      <c r="AY10" s="27" t="str">
        <f t="shared" ca="1" si="39"/>
        <v/>
      </c>
      <c r="AZ10" s="22" t="str">
        <f t="shared" ca="1" si="16"/>
        <v>fre</v>
      </c>
      <c r="BA10" s="23">
        <f t="shared" ca="1" si="17"/>
        <v>5</v>
      </c>
      <c r="BB10" s="24">
        <f t="shared" ca="1" si="40"/>
        <v>45905</v>
      </c>
      <c r="BC10" s="25"/>
      <c r="BD10" s="26"/>
      <c r="BE10" s="27" t="str">
        <f t="shared" ca="1" si="41"/>
        <v/>
      </c>
      <c r="BF10" s="22" t="str">
        <f t="shared" ca="1" si="18"/>
        <v>SØN</v>
      </c>
      <c r="BG10" s="23">
        <f t="shared" ca="1" si="19"/>
        <v>5</v>
      </c>
      <c r="BH10" s="24">
        <f t="shared" ca="1" si="42"/>
        <v>45935</v>
      </c>
      <c r="BI10" s="25"/>
      <c r="BJ10" s="26"/>
      <c r="BK10" s="27" t="str">
        <f t="shared" ca="1" si="43"/>
        <v/>
      </c>
      <c r="BL10" s="22" t="str">
        <f t="shared" ca="1" si="20"/>
        <v>ons</v>
      </c>
      <c r="BM10" s="23">
        <f t="shared" ca="1" si="21"/>
        <v>5</v>
      </c>
      <c r="BN10" s="24">
        <f t="shared" ca="1" si="44"/>
        <v>45966</v>
      </c>
      <c r="BO10" s="25"/>
      <c r="BP10" s="26"/>
      <c r="BQ10" s="27" t="str">
        <f t="shared" ca="1" si="45"/>
        <v/>
      </c>
      <c r="BR10" s="22" t="str">
        <f t="shared" ca="1" si="22"/>
        <v>fre</v>
      </c>
      <c r="BS10" s="23">
        <f t="shared" ca="1" si="23"/>
        <v>5</v>
      </c>
      <c r="BT10" s="24">
        <f t="shared" ca="1" si="46"/>
        <v>45996</v>
      </c>
      <c r="BU10" s="25"/>
      <c r="BV10" s="26"/>
      <c r="BW10" s="27" t="str">
        <f t="shared" ca="1" si="47"/>
        <v/>
      </c>
      <c r="BX10" s="8"/>
    </row>
    <row r="11" spans="1:76" ht="24.75" customHeight="1">
      <c r="C11" s="4"/>
      <c r="D11" s="22" t="str">
        <f t="shared" ca="1" si="0"/>
        <v>man</v>
      </c>
      <c r="E11" s="23">
        <f t="shared" ca="1" si="1"/>
        <v>6</v>
      </c>
      <c r="F11" s="24">
        <f t="shared" ca="1" si="24"/>
        <v>45663</v>
      </c>
      <c r="G11" s="25"/>
      <c r="H11" s="26"/>
      <c r="I11" s="27" t="str">
        <f t="shared" ca="1" si="2"/>
        <v>u2</v>
      </c>
      <c r="J11" s="22" t="str">
        <f t="shared" ca="1" si="3"/>
        <v>tors</v>
      </c>
      <c r="K11" s="23">
        <f t="shared" ca="1" si="4"/>
        <v>6</v>
      </c>
      <c r="L11" s="24">
        <f t="shared" ca="1" si="25"/>
        <v>45694</v>
      </c>
      <c r="M11" s="25"/>
      <c r="N11" s="26"/>
      <c r="O11" s="27" t="str">
        <f t="shared" ca="1" si="26"/>
        <v/>
      </c>
      <c r="P11" s="22" t="str">
        <f t="shared" ca="1" si="5"/>
        <v>tors</v>
      </c>
      <c r="Q11" s="23">
        <f t="shared" ca="1" si="6"/>
        <v>6</v>
      </c>
      <c r="R11" s="24">
        <f t="shared" ca="1" si="27"/>
        <v>45722</v>
      </c>
      <c r="S11" s="25"/>
      <c r="T11" s="26"/>
      <c r="U11" s="27" t="str">
        <f t="shared" ca="1" si="28"/>
        <v/>
      </c>
      <c r="V11" s="22" t="str">
        <f t="shared" ca="1" si="7"/>
        <v>SØN</v>
      </c>
      <c r="W11" s="23">
        <f t="shared" ca="1" si="8"/>
        <v>6</v>
      </c>
      <c r="X11" s="24">
        <f t="shared" ca="1" si="29"/>
        <v>45753</v>
      </c>
      <c r="Y11" s="25"/>
      <c r="Z11" s="26"/>
      <c r="AA11" s="27" t="str">
        <f t="shared" ca="1" si="30"/>
        <v/>
      </c>
      <c r="AB11" s="22" t="str">
        <f t="shared" ca="1" si="9"/>
        <v>tirs</v>
      </c>
      <c r="AC11" s="23">
        <f t="shared" ca="1" si="10"/>
        <v>6</v>
      </c>
      <c r="AD11" s="24">
        <f t="shared" ca="1" si="31"/>
        <v>45783</v>
      </c>
      <c r="AE11" s="25"/>
      <c r="AF11" s="26"/>
      <c r="AG11" s="27" t="str">
        <f t="shared" ca="1" si="32"/>
        <v/>
      </c>
      <c r="AH11" s="22" t="str">
        <f t="shared" ca="1" si="33"/>
        <v>fre</v>
      </c>
      <c r="AI11" s="23">
        <f t="shared" ca="1" si="11"/>
        <v>6</v>
      </c>
      <c r="AJ11" s="24">
        <f t="shared" ca="1" si="34"/>
        <v>45814</v>
      </c>
      <c r="AK11" s="25"/>
      <c r="AL11" s="26"/>
      <c r="AM11" s="27" t="str">
        <f t="shared" ca="1" si="35"/>
        <v/>
      </c>
      <c r="AN11" s="22" t="str">
        <f t="shared" ca="1" si="12"/>
        <v>SØN</v>
      </c>
      <c r="AO11" s="23">
        <f t="shared" ca="1" si="13"/>
        <v>6</v>
      </c>
      <c r="AP11" s="24">
        <f t="shared" ca="1" si="36"/>
        <v>45844</v>
      </c>
      <c r="AQ11" s="25"/>
      <c r="AR11" s="26"/>
      <c r="AS11" s="27" t="str">
        <f t="shared" ca="1" si="37"/>
        <v/>
      </c>
      <c r="AT11" s="22" t="str">
        <f t="shared" ca="1" si="14"/>
        <v>ons</v>
      </c>
      <c r="AU11" s="23">
        <f t="shared" ca="1" si="15"/>
        <v>6</v>
      </c>
      <c r="AV11" s="24">
        <f t="shared" ca="1" si="38"/>
        <v>45875</v>
      </c>
      <c r="AW11" s="25"/>
      <c r="AX11" s="26"/>
      <c r="AY11" s="27" t="str">
        <f t="shared" ca="1" si="39"/>
        <v/>
      </c>
      <c r="AZ11" s="22" t="str">
        <f t="shared" ca="1" si="16"/>
        <v>LØR</v>
      </c>
      <c r="BA11" s="23">
        <f t="shared" ca="1" si="17"/>
        <v>6</v>
      </c>
      <c r="BB11" s="24">
        <f t="shared" ca="1" si="40"/>
        <v>45906</v>
      </c>
      <c r="BC11" s="25"/>
      <c r="BD11" s="26"/>
      <c r="BE11" s="27" t="str">
        <f t="shared" ca="1" si="41"/>
        <v/>
      </c>
      <c r="BF11" s="22" t="str">
        <f t="shared" ca="1" si="18"/>
        <v>man</v>
      </c>
      <c r="BG11" s="23">
        <f t="shared" ca="1" si="19"/>
        <v>6</v>
      </c>
      <c r="BH11" s="24">
        <f t="shared" ca="1" si="42"/>
        <v>45936</v>
      </c>
      <c r="BI11" s="25"/>
      <c r="BJ11" s="26"/>
      <c r="BK11" s="27" t="str">
        <f t="shared" ca="1" si="43"/>
        <v>u41</v>
      </c>
      <c r="BL11" s="22" t="str">
        <f t="shared" ca="1" si="20"/>
        <v>tors</v>
      </c>
      <c r="BM11" s="23">
        <f t="shared" ca="1" si="21"/>
        <v>6</v>
      </c>
      <c r="BN11" s="24">
        <f t="shared" ca="1" si="44"/>
        <v>45967</v>
      </c>
      <c r="BO11" s="25"/>
      <c r="BP11" s="26"/>
      <c r="BQ11" s="27" t="str">
        <f t="shared" ca="1" si="45"/>
        <v/>
      </c>
      <c r="BR11" s="22" t="str">
        <f t="shared" ca="1" si="22"/>
        <v>LØR</v>
      </c>
      <c r="BS11" s="23">
        <f t="shared" ca="1" si="23"/>
        <v>6</v>
      </c>
      <c r="BT11" s="24">
        <f t="shared" ca="1" si="46"/>
        <v>45997</v>
      </c>
      <c r="BU11" s="25"/>
      <c r="BV11" s="26"/>
      <c r="BW11" s="27" t="str">
        <f t="shared" ca="1" si="47"/>
        <v/>
      </c>
      <c r="BX11" s="8"/>
    </row>
    <row r="12" spans="1:76" ht="24.75" customHeight="1">
      <c r="C12" s="4"/>
      <c r="D12" s="22" t="str">
        <f t="shared" ca="1" si="0"/>
        <v>tirs</v>
      </c>
      <c r="E12" s="23">
        <f t="shared" ca="1" si="1"/>
        <v>7</v>
      </c>
      <c r="F12" s="24">
        <f t="shared" ca="1" si="24"/>
        <v>45664</v>
      </c>
      <c r="G12" s="25"/>
      <c r="H12" s="26"/>
      <c r="I12" s="27" t="str">
        <f t="shared" ca="1" si="2"/>
        <v/>
      </c>
      <c r="J12" s="22" t="str">
        <f t="shared" ca="1" si="3"/>
        <v>fre</v>
      </c>
      <c r="K12" s="23">
        <f t="shared" ca="1" si="4"/>
        <v>7</v>
      </c>
      <c r="L12" s="24">
        <f t="shared" ca="1" si="25"/>
        <v>45695</v>
      </c>
      <c r="M12" s="25"/>
      <c r="N12" s="26"/>
      <c r="O12" s="27" t="str">
        <f t="shared" ca="1" si="26"/>
        <v/>
      </c>
      <c r="P12" s="22" t="str">
        <f t="shared" ca="1" si="5"/>
        <v>fre</v>
      </c>
      <c r="Q12" s="23">
        <f t="shared" ca="1" si="6"/>
        <v>7</v>
      </c>
      <c r="R12" s="24">
        <f t="shared" ca="1" si="27"/>
        <v>45723</v>
      </c>
      <c r="S12" s="25"/>
      <c r="T12" s="26"/>
      <c r="U12" s="27" t="str">
        <f t="shared" ca="1" si="28"/>
        <v/>
      </c>
      <c r="V12" s="22" t="str">
        <f t="shared" ca="1" si="7"/>
        <v>man</v>
      </c>
      <c r="W12" s="23">
        <f t="shared" ca="1" si="8"/>
        <v>7</v>
      </c>
      <c r="X12" s="24">
        <f t="shared" ca="1" si="29"/>
        <v>45754</v>
      </c>
      <c r="Y12" s="25"/>
      <c r="Z12" s="26"/>
      <c r="AA12" s="27" t="str">
        <f t="shared" ca="1" si="30"/>
        <v>u15</v>
      </c>
      <c r="AB12" s="22" t="str">
        <f t="shared" ca="1" si="9"/>
        <v>ons</v>
      </c>
      <c r="AC12" s="23">
        <f t="shared" ca="1" si="10"/>
        <v>7</v>
      </c>
      <c r="AD12" s="24">
        <f t="shared" ca="1" si="31"/>
        <v>45784</v>
      </c>
      <c r="AE12" s="25"/>
      <c r="AF12" s="26"/>
      <c r="AG12" s="27" t="str">
        <f t="shared" ca="1" si="32"/>
        <v/>
      </c>
      <c r="AH12" s="22" t="str">
        <f t="shared" ca="1" si="33"/>
        <v>LØR</v>
      </c>
      <c r="AI12" s="23">
        <f t="shared" ca="1" si="11"/>
        <v>7</v>
      </c>
      <c r="AJ12" s="24">
        <f t="shared" ca="1" si="34"/>
        <v>45815</v>
      </c>
      <c r="AK12" s="25"/>
      <c r="AL12" s="26"/>
      <c r="AM12" s="27" t="str">
        <f t="shared" ca="1" si="35"/>
        <v/>
      </c>
      <c r="AN12" s="22" t="str">
        <f t="shared" ca="1" si="12"/>
        <v>man</v>
      </c>
      <c r="AO12" s="23">
        <f t="shared" ca="1" si="13"/>
        <v>7</v>
      </c>
      <c r="AP12" s="24">
        <f t="shared" ca="1" si="36"/>
        <v>45845</v>
      </c>
      <c r="AQ12" s="25"/>
      <c r="AR12" s="26"/>
      <c r="AS12" s="27" t="str">
        <f t="shared" ca="1" si="37"/>
        <v>u28</v>
      </c>
      <c r="AT12" s="22" t="str">
        <f t="shared" ca="1" si="14"/>
        <v>tors</v>
      </c>
      <c r="AU12" s="23">
        <f t="shared" ca="1" si="15"/>
        <v>7</v>
      </c>
      <c r="AV12" s="24">
        <f t="shared" ca="1" si="38"/>
        <v>45876</v>
      </c>
      <c r="AW12" s="25"/>
      <c r="AX12" s="26"/>
      <c r="AY12" s="27" t="str">
        <f t="shared" ca="1" si="39"/>
        <v/>
      </c>
      <c r="AZ12" s="22" t="str">
        <f t="shared" ca="1" si="16"/>
        <v>SØN</v>
      </c>
      <c r="BA12" s="23">
        <f t="shared" ca="1" si="17"/>
        <v>7</v>
      </c>
      <c r="BB12" s="24">
        <f t="shared" ca="1" si="40"/>
        <v>45907</v>
      </c>
      <c r="BC12" s="25"/>
      <c r="BD12" s="26"/>
      <c r="BE12" s="27" t="str">
        <f t="shared" ca="1" si="41"/>
        <v/>
      </c>
      <c r="BF12" s="22" t="str">
        <f t="shared" ca="1" si="18"/>
        <v>tirs</v>
      </c>
      <c r="BG12" s="23">
        <f t="shared" ca="1" si="19"/>
        <v>7</v>
      </c>
      <c r="BH12" s="24">
        <f t="shared" ca="1" si="42"/>
        <v>45937</v>
      </c>
      <c r="BI12" s="25"/>
      <c r="BJ12" s="26"/>
      <c r="BK12" s="27" t="str">
        <f t="shared" ca="1" si="43"/>
        <v/>
      </c>
      <c r="BL12" s="22" t="str">
        <f t="shared" ca="1" si="20"/>
        <v>fre</v>
      </c>
      <c r="BM12" s="23">
        <f t="shared" ca="1" si="21"/>
        <v>7</v>
      </c>
      <c r="BN12" s="24">
        <f t="shared" ca="1" si="44"/>
        <v>45968</v>
      </c>
      <c r="BO12" s="25"/>
      <c r="BP12" s="26"/>
      <c r="BQ12" s="27" t="str">
        <f t="shared" ca="1" si="45"/>
        <v/>
      </c>
      <c r="BR12" s="22" t="str">
        <f t="shared" ca="1" si="22"/>
        <v>SØN</v>
      </c>
      <c r="BS12" s="23">
        <f t="shared" ca="1" si="23"/>
        <v>7</v>
      </c>
      <c r="BT12" s="24">
        <f t="shared" ca="1" si="46"/>
        <v>45998</v>
      </c>
      <c r="BU12" s="25"/>
      <c r="BV12" s="26"/>
      <c r="BW12" s="27" t="str">
        <f t="shared" ca="1" si="47"/>
        <v/>
      </c>
      <c r="BX12" s="8"/>
    </row>
    <row r="13" spans="1:76" ht="24.75" customHeight="1">
      <c r="C13" s="4"/>
      <c r="D13" s="22" t="str">
        <f t="shared" ca="1" si="0"/>
        <v>ons</v>
      </c>
      <c r="E13" s="23">
        <f t="shared" ca="1" si="1"/>
        <v>8</v>
      </c>
      <c r="F13" s="24">
        <f t="shared" ca="1" si="24"/>
        <v>45665</v>
      </c>
      <c r="G13" s="25"/>
      <c r="H13" s="26"/>
      <c r="I13" s="27" t="str">
        <f t="shared" ca="1" si="2"/>
        <v/>
      </c>
      <c r="J13" s="22" t="str">
        <f t="shared" ca="1" si="3"/>
        <v>LØR</v>
      </c>
      <c r="K13" s="23">
        <f t="shared" ca="1" si="4"/>
        <v>8</v>
      </c>
      <c r="L13" s="24">
        <f t="shared" ca="1" si="25"/>
        <v>45696</v>
      </c>
      <c r="M13" s="25"/>
      <c r="N13" s="26"/>
      <c r="O13" s="27" t="str">
        <f t="shared" ca="1" si="26"/>
        <v/>
      </c>
      <c r="P13" s="22" t="str">
        <f t="shared" ca="1" si="5"/>
        <v>LØR</v>
      </c>
      <c r="Q13" s="23">
        <f t="shared" ca="1" si="6"/>
        <v>8</v>
      </c>
      <c r="R13" s="24">
        <f t="shared" ca="1" si="27"/>
        <v>45724</v>
      </c>
      <c r="S13" s="25"/>
      <c r="T13" s="26"/>
      <c r="U13" s="27" t="str">
        <f t="shared" ca="1" si="28"/>
        <v/>
      </c>
      <c r="V13" s="22" t="str">
        <f t="shared" ca="1" si="7"/>
        <v>tirs</v>
      </c>
      <c r="W13" s="23">
        <f t="shared" ca="1" si="8"/>
        <v>8</v>
      </c>
      <c r="X13" s="24">
        <f t="shared" ca="1" si="29"/>
        <v>45755</v>
      </c>
      <c r="Y13" s="25"/>
      <c r="Z13" s="26"/>
      <c r="AA13" s="27" t="str">
        <f t="shared" ca="1" si="30"/>
        <v/>
      </c>
      <c r="AB13" s="22" t="str">
        <f t="shared" ca="1" si="9"/>
        <v>tors</v>
      </c>
      <c r="AC13" s="23">
        <f t="shared" ca="1" si="10"/>
        <v>8</v>
      </c>
      <c r="AD13" s="24">
        <f t="shared" ca="1" si="31"/>
        <v>45785</v>
      </c>
      <c r="AE13" s="25"/>
      <c r="AF13" s="26"/>
      <c r="AG13" s="27" t="str">
        <f t="shared" ca="1" si="32"/>
        <v/>
      </c>
      <c r="AH13" s="22" t="str">
        <f t="shared" ca="1" si="33"/>
        <v>SØN</v>
      </c>
      <c r="AI13" s="23">
        <f t="shared" ca="1" si="11"/>
        <v>8</v>
      </c>
      <c r="AJ13" s="24">
        <f t="shared" ca="1" si="34"/>
        <v>45816</v>
      </c>
      <c r="AK13" s="25"/>
      <c r="AL13" s="26"/>
      <c r="AM13" s="27" t="str">
        <f t="shared" ca="1" si="35"/>
        <v/>
      </c>
      <c r="AN13" s="22" t="str">
        <f t="shared" ca="1" si="12"/>
        <v>tirs</v>
      </c>
      <c r="AO13" s="23">
        <f t="shared" ca="1" si="13"/>
        <v>8</v>
      </c>
      <c r="AP13" s="24">
        <f t="shared" ca="1" si="36"/>
        <v>45846</v>
      </c>
      <c r="AQ13" s="25"/>
      <c r="AR13" s="26"/>
      <c r="AS13" s="27" t="str">
        <f t="shared" ca="1" si="37"/>
        <v/>
      </c>
      <c r="AT13" s="22" t="str">
        <f t="shared" ca="1" si="14"/>
        <v>fre</v>
      </c>
      <c r="AU13" s="23">
        <f t="shared" ca="1" si="15"/>
        <v>8</v>
      </c>
      <c r="AV13" s="24">
        <f t="shared" ca="1" si="38"/>
        <v>45877</v>
      </c>
      <c r="AW13" s="25"/>
      <c r="AX13" s="26"/>
      <c r="AY13" s="27" t="str">
        <f t="shared" ca="1" si="39"/>
        <v/>
      </c>
      <c r="AZ13" s="22" t="str">
        <f t="shared" ca="1" si="16"/>
        <v>man</v>
      </c>
      <c r="BA13" s="23">
        <f t="shared" ca="1" si="17"/>
        <v>8</v>
      </c>
      <c r="BB13" s="24">
        <f t="shared" ca="1" si="40"/>
        <v>45908</v>
      </c>
      <c r="BC13" s="25"/>
      <c r="BD13" s="26"/>
      <c r="BE13" s="27" t="str">
        <f t="shared" ca="1" si="41"/>
        <v>u37</v>
      </c>
      <c r="BF13" s="22" t="str">
        <f t="shared" ca="1" si="18"/>
        <v>ons</v>
      </c>
      <c r="BG13" s="23">
        <f t="shared" ca="1" si="19"/>
        <v>8</v>
      </c>
      <c r="BH13" s="24">
        <f t="shared" ca="1" si="42"/>
        <v>45938</v>
      </c>
      <c r="BI13" s="25"/>
      <c r="BJ13" s="26"/>
      <c r="BK13" s="27" t="str">
        <f t="shared" ca="1" si="43"/>
        <v/>
      </c>
      <c r="BL13" s="22" t="str">
        <f t="shared" ca="1" si="20"/>
        <v>LØR</v>
      </c>
      <c r="BM13" s="23">
        <f t="shared" ca="1" si="21"/>
        <v>8</v>
      </c>
      <c r="BN13" s="24">
        <f t="shared" ca="1" si="44"/>
        <v>45969</v>
      </c>
      <c r="BO13" s="25"/>
      <c r="BP13" s="26"/>
      <c r="BQ13" s="27" t="str">
        <f t="shared" ca="1" si="45"/>
        <v/>
      </c>
      <c r="BR13" s="22" t="str">
        <f t="shared" ca="1" si="22"/>
        <v>man</v>
      </c>
      <c r="BS13" s="23">
        <f t="shared" ca="1" si="23"/>
        <v>8</v>
      </c>
      <c r="BT13" s="24">
        <f t="shared" ca="1" si="46"/>
        <v>45999</v>
      </c>
      <c r="BU13" s="25"/>
      <c r="BV13" s="26"/>
      <c r="BW13" s="27" t="str">
        <f t="shared" ca="1" si="47"/>
        <v>u50</v>
      </c>
      <c r="BX13" s="8"/>
    </row>
    <row r="14" spans="1:76" ht="24.75" customHeight="1">
      <c r="C14" s="4"/>
      <c r="D14" s="22" t="str">
        <f t="shared" ca="1" si="0"/>
        <v>tors</v>
      </c>
      <c r="E14" s="23">
        <f t="shared" ca="1" si="1"/>
        <v>9</v>
      </c>
      <c r="F14" s="24">
        <f t="shared" ca="1" si="24"/>
        <v>45666</v>
      </c>
      <c r="G14" s="25"/>
      <c r="H14" s="26"/>
      <c r="I14" s="27" t="str">
        <f t="shared" ca="1" si="2"/>
        <v/>
      </c>
      <c r="J14" s="22" t="str">
        <f t="shared" ca="1" si="3"/>
        <v>SØN</v>
      </c>
      <c r="K14" s="23">
        <f t="shared" ca="1" si="4"/>
        <v>9</v>
      </c>
      <c r="L14" s="24">
        <f t="shared" ca="1" si="25"/>
        <v>45697</v>
      </c>
      <c r="M14" s="25"/>
      <c r="N14" s="26"/>
      <c r="O14" s="27" t="str">
        <f t="shared" ca="1" si="26"/>
        <v/>
      </c>
      <c r="P14" s="22" t="str">
        <f t="shared" ca="1" si="5"/>
        <v>SØN</v>
      </c>
      <c r="Q14" s="23">
        <f t="shared" ca="1" si="6"/>
        <v>9</v>
      </c>
      <c r="R14" s="24">
        <f t="shared" ca="1" si="27"/>
        <v>45725</v>
      </c>
      <c r="S14" s="25"/>
      <c r="T14" s="26"/>
      <c r="U14" s="27"/>
      <c r="V14" s="22" t="str">
        <f t="shared" ca="1" si="7"/>
        <v>ons</v>
      </c>
      <c r="W14" s="23">
        <f t="shared" ca="1" si="8"/>
        <v>9</v>
      </c>
      <c r="X14" s="24">
        <f t="shared" ca="1" si="29"/>
        <v>45756</v>
      </c>
      <c r="Y14" s="25"/>
      <c r="Z14" s="26"/>
      <c r="AA14" s="27" t="str">
        <f t="shared" ca="1" si="30"/>
        <v/>
      </c>
      <c r="AB14" s="22" t="str">
        <f t="shared" ca="1" si="9"/>
        <v>fre</v>
      </c>
      <c r="AC14" s="23">
        <f t="shared" ca="1" si="10"/>
        <v>9</v>
      </c>
      <c r="AD14" s="24">
        <f t="shared" ca="1" si="31"/>
        <v>45786</v>
      </c>
      <c r="AE14" s="25"/>
      <c r="AF14" s="26"/>
      <c r="AG14" s="27" t="str">
        <f t="shared" ca="1" si="32"/>
        <v/>
      </c>
      <c r="AH14" s="22" t="str">
        <f t="shared" ca="1" si="33"/>
        <v>man</v>
      </c>
      <c r="AI14" s="23">
        <f t="shared" ca="1" si="11"/>
        <v>9</v>
      </c>
      <c r="AJ14" s="24">
        <f t="shared" ca="1" si="34"/>
        <v>45817</v>
      </c>
      <c r="AK14" s="25"/>
      <c r="AL14" s="26"/>
      <c r="AM14" s="27" t="str">
        <f t="shared" ca="1" si="35"/>
        <v>u24</v>
      </c>
      <c r="AN14" s="22" t="str">
        <f t="shared" ca="1" si="12"/>
        <v>ons</v>
      </c>
      <c r="AO14" s="23">
        <f t="shared" ca="1" si="13"/>
        <v>9</v>
      </c>
      <c r="AP14" s="24">
        <f t="shared" ca="1" si="36"/>
        <v>45847</v>
      </c>
      <c r="AQ14" s="25"/>
      <c r="AR14" s="26"/>
      <c r="AS14" s="27" t="str">
        <f t="shared" ca="1" si="37"/>
        <v/>
      </c>
      <c r="AT14" s="22" t="str">
        <f t="shared" ca="1" si="14"/>
        <v>LØR</v>
      </c>
      <c r="AU14" s="23">
        <f t="shared" ca="1" si="15"/>
        <v>9</v>
      </c>
      <c r="AV14" s="24">
        <f t="shared" ca="1" si="38"/>
        <v>45878</v>
      </c>
      <c r="AW14" s="25"/>
      <c r="AX14" s="26"/>
      <c r="AY14" s="27" t="str">
        <f t="shared" ca="1" si="39"/>
        <v/>
      </c>
      <c r="AZ14" s="22" t="str">
        <f t="shared" ca="1" si="16"/>
        <v>tirs</v>
      </c>
      <c r="BA14" s="23">
        <f t="shared" ca="1" si="17"/>
        <v>9</v>
      </c>
      <c r="BB14" s="24">
        <f t="shared" ca="1" si="40"/>
        <v>45909</v>
      </c>
      <c r="BC14" s="25"/>
      <c r="BD14" s="26"/>
      <c r="BE14" s="27" t="str">
        <f t="shared" ca="1" si="41"/>
        <v/>
      </c>
      <c r="BF14" s="22" t="str">
        <f t="shared" ca="1" si="18"/>
        <v>tors</v>
      </c>
      <c r="BG14" s="23">
        <f t="shared" ca="1" si="19"/>
        <v>9</v>
      </c>
      <c r="BH14" s="24">
        <f t="shared" ca="1" si="42"/>
        <v>45939</v>
      </c>
      <c r="BI14" s="25"/>
      <c r="BJ14" s="26"/>
      <c r="BK14" s="27" t="str">
        <f t="shared" ca="1" si="43"/>
        <v/>
      </c>
      <c r="BL14" s="22" t="str">
        <f t="shared" ca="1" si="20"/>
        <v>SØN</v>
      </c>
      <c r="BM14" s="23">
        <f t="shared" ca="1" si="21"/>
        <v>9</v>
      </c>
      <c r="BN14" s="24">
        <f t="shared" ca="1" si="44"/>
        <v>45970</v>
      </c>
      <c r="BO14" s="25"/>
      <c r="BP14" s="26"/>
      <c r="BQ14" s="27" t="str">
        <f t="shared" ca="1" si="45"/>
        <v/>
      </c>
      <c r="BR14" s="22" t="str">
        <f t="shared" ca="1" si="22"/>
        <v>tirs</v>
      </c>
      <c r="BS14" s="23">
        <f t="shared" ca="1" si="23"/>
        <v>9</v>
      </c>
      <c r="BT14" s="24">
        <f t="shared" ca="1" si="46"/>
        <v>46000</v>
      </c>
      <c r="BU14" s="25"/>
      <c r="BV14" s="26"/>
      <c r="BW14" s="27" t="str">
        <f t="shared" ca="1" si="47"/>
        <v/>
      </c>
      <c r="BX14" s="8"/>
    </row>
    <row r="15" spans="1:76" ht="24.75" customHeight="1">
      <c r="C15" s="4"/>
      <c r="D15" s="22" t="str">
        <f t="shared" ca="1" si="0"/>
        <v>fre</v>
      </c>
      <c r="E15" s="23">
        <f t="shared" ca="1" si="1"/>
        <v>10</v>
      </c>
      <c r="F15" s="24">
        <f t="shared" ca="1" si="24"/>
        <v>45667</v>
      </c>
      <c r="G15" s="25"/>
      <c r="H15" s="26"/>
      <c r="I15" s="27" t="str">
        <f t="shared" ca="1" si="2"/>
        <v/>
      </c>
      <c r="J15" s="22" t="str">
        <f t="shared" ca="1" si="3"/>
        <v>man</v>
      </c>
      <c r="K15" s="23">
        <f t="shared" ca="1" si="4"/>
        <v>10</v>
      </c>
      <c r="L15" s="24">
        <f t="shared" ca="1" si="25"/>
        <v>45698</v>
      </c>
      <c r="M15" s="25"/>
      <c r="N15" s="26"/>
      <c r="O15" s="27" t="str">
        <f t="shared" ca="1" si="26"/>
        <v>u7</v>
      </c>
      <c r="P15" s="22" t="str">
        <f t="shared" ca="1" si="5"/>
        <v>man</v>
      </c>
      <c r="Q15" s="23">
        <f t="shared" ca="1" si="6"/>
        <v>10</v>
      </c>
      <c r="R15" s="24">
        <f t="shared" ca="1" si="27"/>
        <v>45726</v>
      </c>
      <c r="S15" s="25"/>
      <c r="T15" s="26"/>
      <c r="U15" s="27" t="str">
        <f t="shared" ca="1" si="28"/>
        <v>u11</v>
      </c>
      <c r="V15" s="22" t="str">
        <f t="shared" ca="1" si="7"/>
        <v>tors</v>
      </c>
      <c r="W15" s="23">
        <f t="shared" ca="1" si="8"/>
        <v>10</v>
      </c>
      <c r="X15" s="24">
        <f t="shared" ca="1" si="29"/>
        <v>45757</v>
      </c>
      <c r="Y15" s="25"/>
      <c r="Z15" s="26"/>
      <c r="AA15" s="27" t="str">
        <f t="shared" ca="1" si="30"/>
        <v/>
      </c>
      <c r="AB15" s="22" t="str">
        <f t="shared" ca="1" si="9"/>
        <v>LØR</v>
      </c>
      <c r="AC15" s="23">
        <f t="shared" ca="1" si="10"/>
        <v>10</v>
      </c>
      <c r="AD15" s="24">
        <f t="shared" ca="1" si="31"/>
        <v>45787</v>
      </c>
      <c r="AE15" s="25"/>
      <c r="AF15" s="26"/>
      <c r="AG15" s="27" t="str">
        <f t="shared" ca="1" si="32"/>
        <v/>
      </c>
      <c r="AH15" s="22" t="str">
        <f t="shared" ca="1" si="33"/>
        <v>tirs</v>
      </c>
      <c r="AI15" s="23">
        <f t="shared" ca="1" si="11"/>
        <v>10</v>
      </c>
      <c r="AJ15" s="24">
        <f t="shared" ca="1" si="34"/>
        <v>45818</v>
      </c>
      <c r="AK15" s="25"/>
      <c r="AL15" s="26"/>
      <c r="AM15" s="27" t="str">
        <f t="shared" ca="1" si="35"/>
        <v/>
      </c>
      <c r="AN15" s="22" t="str">
        <f t="shared" ca="1" si="12"/>
        <v>tors</v>
      </c>
      <c r="AO15" s="23">
        <f t="shared" ca="1" si="13"/>
        <v>10</v>
      </c>
      <c r="AP15" s="24">
        <f t="shared" ca="1" si="36"/>
        <v>45848</v>
      </c>
      <c r="AQ15" s="25"/>
      <c r="AR15" s="26"/>
      <c r="AS15" s="27" t="str">
        <f t="shared" ca="1" si="37"/>
        <v/>
      </c>
      <c r="AT15" s="22" t="str">
        <f t="shared" ca="1" si="14"/>
        <v>SØN</v>
      </c>
      <c r="AU15" s="23">
        <f t="shared" ca="1" si="15"/>
        <v>10</v>
      </c>
      <c r="AV15" s="24">
        <f t="shared" ca="1" si="38"/>
        <v>45879</v>
      </c>
      <c r="AW15" s="25"/>
      <c r="AX15" s="26"/>
      <c r="AY15" s="27" t="str">
        <f t="shared" ca="1" si="39"/>
        <v/>
      </c>
      <c r="AZ15" s="22" t="str">
        <f t="shared" ca="1" si="16"/>
        <v>ons</v>
      </c>
      <c r="BA15" s="23">
        <f t="shared" ca="1" si="17"/>
        <v>10</v>
      </c>
      <c r="BB15" s="24">
        <f t="shared" ca="1" si="40"/>
        <v>45910</v>
      </c>
      <c r="BC15" s="25"/>
      <c r="BD15" s="26"/>
      <c r="BE15" s="27" t="str">
        <f t="shared" ca="1" si="41"/>
        <v/>
      </c>
      <c r="BF15" s="22" t="str">
        <f t="shared" ca="1" si="18"/>
        <v>fre</v>
      </c>
      <c r="BG15" s="23">
        <f t="shared" ca="1" si="19"/>
        <v>10</v>
      </c>
      <c r="BH15" s="24">
        <f t="shared" ca="1" si="42"/>
        <v>45940</v>
      </c>
      <c r="BI15" s="25"/>
      <c r="BJ15" s="26"/>
      <c r="BK15" s="27" t="str">
        <f t="shared" ca="1" si="43"/>
        <v/>
      </c>
      <c r="BL15" s="22" t="str">
        <f t="shared" ca="1" si="20"/>
        <v>man</v>
      </c>
      <c r="BM15" s="23">
        <f t="shared" ca="1" si="21"/>
        <v>10</v>
      </c>
      <c r="BN15" s="24">
        <f t="shared" ca="1" si="44"/>
        <v>45971</v>
      </c>
      <c r="BO15" s="25"/>
      <c r="BP15" s="26"/>
      <c r="BQ15" s="27" t="str">
        <f t="shared" ca="1" si="45"/>
        <v>u46</v>
      </c>
      <c r="BR15" s="22" t="str">
        <f t="shared" ca="1" si="22"/>
        <v>ons</v>
      </c>
      <c r="BS15" s="23">
        <f t="shared" ca="1" si="23"/>
        <v>10</v>
      </c>
      <c r="BT15" s="24">
        <f t="shared" ca="1" si="46"/>
        <v>46001</v>
      </c>
      <c r="BU15" s="25"/>
      <c r="BV15" s="26"/>
      <c r="BW15" s="27" t="str">
        <f t="shared" ca="1" si="47"/>
        <v/>
      </c>
      <c r="BX15" s="8"/>
    </row>
    <row r="16" spans="1:76" ht="24.75" customHeight="1">
      <c r="C16" s="4"/>
      <c r="D16" s="22" t="str">
        <f t="shared" ca="1" si="0"/>
        <v>LØR</v>
      </c>
      <c r="E16" s="23">
        <f t="shared" ca="1" si="1"/>
        <v>11</v>
      </c>
      <c r="F16" s="24">
        <f t="shared" ca="1" si="24"/>
        <v>45668</v>
      </c>
      <c r="G16" s="25"/>
      <c r="H16" s="26"/>
      <c r="I16" s="27" t="str">
        <f t="shared" ca="1" si="2"/>
        <v/>
      </c>
      <c r="J16" s="22" t="str">
        <f t="shared" ca="1" si="3"/>
        <v>tirs</v>
      </c>
      <c r="K16" s="23">
        <f t="shared" ca="1" si="4"/>
        <v>11</v>
      </c>
      <c r="L16" s="24">
        <f t="shared" ca="1" si="25"/>
        <v>45699</v>
      </c>
      <c r="M16" s="25"/>
      <c r="N16" s="26"/>
      <c r="O16" s="27" t="str">
        <f t="shared" ca="1" si="26"/>
        <v/>
      </c>
      <c r="P16" s="22" t="str">
        <f t="shared" ca="1" si="5"/>
        <v>tirs</v>
      </c>
      <c r="Q16" s="23">
        <f t="shared" ca="1" si="6"/>
        <v>11</v>
      </c>
      <c r="R16" s="24">
        <f t="shared" ca="1" si="27"/>
        <v>45727</v>
      </c>
      <c r="S16" s="25"/>
      <c r="T16" s="26"/>
      <c r="U16" s="27" t="str">
        <f t="shared" ca="1" si="28"/>
        <v/>
      </c>
      <c r="V16" s="22" t="str">
        <f t="shared" ca="1" si="7"/>
        <v>fre</v>
      </c>
      <c r="W16" s="23">
        <f t="shared" ca="1" si="8"/>
        <v>11</v>
      </c>
      <c r="X16" s="24">
        <f t="shared" ca="1" si="29"/>
        <v>45758</v>
      </c>
      <c r="Y16" s="25"/>
      <c r="Z16" s="26"/>
      <c r="AA16" s="27" t="str">
        <f t="shared" ca="1" si="30"/>
        <v/>
      </c>
      <c r="AB16" s="22" t="str">
        <f t="shared" ca="1" si="9"/>
        <v>SØN</v>
      </c>
      <c r="AC16" s="23">
        <f t="shared" ca="1" si="10"/>
        <v>11</v>
      </c>
      <c r="AD16" s="24">
        <f t="shared" ca="1" si="31"/>
        <v>45788</v>
      </c>
      <c r="AE16" s="25"/>
      <c r="AF16" s="26"/>
      <c r="AG16" s="27" t="str">
        <f t="shared" ca="1" si="32"/>
        <v/>
      </c>
      <c r="AH16" s="22" t="str">
        <f t="shared" ca="1" si="33"/>
        <v>ons</v>
      </c>
      <c r="AI16" s="23">
        <f t="shared" ca="1" si="11"/>
        <v>11</v>
      </c>
      <c r="AJ16" s="24">
        <f t="shared" ca="1" si="34"/>
        <v>45819</v>
      </c>
      <c r="AK16" s="25"/>
      <c r="AL16" s="26"/>
      <c r="AM16" s="27" t="str">
        <f t="shared" ca="1" si="35"/>
        <v/>
      </c>
      <c r="AN16" s="22" t="str">
        <f t="shared" ca="1" si="12"/>
        <v>fre</v>
      </c>
      <c r="AO16" s="23">
        <f t="shared" ca="1" si="13"/>
        <v>11</v>
      </c>
      <c r="AP16" s="24">
        <f t="shared" ca="1" si="36"/>
        <v>45849</v>
      </c>
      <c r="AQ16" s="25"/>
      <c r="AR16" s="26"/>
      <c r="AS16" s="27" t="str">
        <f t="shared" ca="1" si="37"/>
        <v/>
      </c>
      <c r="AT16" s="22" t="str">
        <f t="shared" ca="1" si="14"/>
        <v>man</v>
      </c>
      <c r="AU16" s="23">
        <f t="shared" ca="1" si="15"/>
        <v>11</v>
      </c>
      <c r="AV16" s="24">
        <f t="shared" ca="1" si="38"/>
        <v>45880</v>
      </c>
      <c r="AW16" s="25"/>
      <c r="AX16" s="26"/>
      <c r="AY16" s="27" t="str">
        <f t="shared" ca="1" si="39"/>
        <v>u33</v>
      </c>
      <c r="AZ16" s="22" t="str">
        <f t="shared" ca="1" si="16"/>
        <v>tors</v>
      </c>
      <c r="BA16" s="23">
        <f t="shared" ca="1" si="17"/>
        <v>11</v>
      </c>
      <c r="BB16" s="24">
        <f t="shared" ca="1" si="40"/>
        <v>45911</v>
      </c>
      <c r="BC16" s="25"/>
      <c r="BD16" s="26"/>
      <c r="BE16" s="27" t="str">
        <f t="shared" ca="1" si="41"/>
        <v/>
      </c>
      <c r="BF16" s="22" t="str">
        <f t="shared" ca="1" si="18"/>
        <v>LØR</v>
      </c>
      <c r="BG16" s="23">
        <f t="shared" ca="1" si="19"/>
        <v>11</v>
      </c>
      <c r="BH16" s="24">
        <f t="shared" ca="1" si="42"/>
        <v>45941</v>
      </c>
      <c r="BI16" s="25"/>
      <c r="BJ16" s="26"/>
      <c r="BK16" s="27" t="str">
        <f t="shared" ca="1" si="43"/>
        <v/>
      </c>
      <c r="BL16" s="22" t="str">
        <f t="shared" ca="1" si="20"/>
        <v>tirs</v>
      </c>
      <c r="BM16" s="23">
        <f t="shared" ca="1" si="21"/>
        <v>11</v>
      </c>
      <c r="BN16" s="24">
        <f t="shared" ca="1" si="44"/>
        <v>45972</v>
      </c>
      <c r="BO16" s="25"/>
      <c r="BP16" s="26"/>
      <c r="BQ16" s="27" t="str">
        <f t="shared" ca="1" si="45"/>
        <v/>
      </c>
      <c r="BR16" s="22" t="str">
        <f t="shared" ca="1" si="22"/>
        <v>tors</v>
      </c>
      <c r="BS16" s="23">
        <f t="shared" ca="1" si="23"/>
        <v>11</v>
      </c>
      <c r="BT16" s="24">
        <f t="shared" ca="1" si="46"/>
        <v>46002</v>
      </c>
      <c r="BU16" s="25"/>
      <c r="BV16" s="26"/>
      <c r="BW16" s="27" t="str">
        <f t="shared" ca="1" si="47"/>
        <v/>
      </c>
      <c r="BX16" s="8"/>
    </row>
    <row r="17" spans="3:76" ht="24.75" customHeight="1">
      <c r="C17" s="4"/>
      <c r="D17" s="22" t="str">
        <f t="shared" ca="1" si="0"/>
        <v>SØN</v>
      </c>
      <c r="E17" s="23">
        <f t="shared" ca="1" si="1"/>
        <v>12</v>
      </c>
      <c r="F17" s="24">
        <f t="shared" ca="1" si="24"/>
        <v>45669</v>
      </c>
      <c r="G17" s="25"/>
      <c r="H17" s="26"/>
      <c r="I17" s="27" t="str">
        <f t="shared" ca="1" si="2"/>
        <v/>
      </c>
      <c r="J17" s="22" t="str">
        <f t="shared" ca="1" si="3"/>
        <v>ons</v>
      </c>
      <c r="K17" s="23">
        <f t="shared" ca="1" si="4"/>
        <v>12</v>
      </c>
      <c r="L17" s="24">
        <f t="shared" ca="1" si="25"/>
        <v>45700</v>
      </c>
      <c r="M17" s="25"/>
      <c r="N17" s="26"/>
      <c r="O17" s="27" t="str">
        <f t="shared" ca="1" si="26"/>
        <v/>
      </c>
      <c r="P17" s="22" t="str">
        <f t="shared" ca="1" si="5"/>
        <v>ons</v>
      </c>
      <c r="Q17" s="23">
        <f t="shared" ca="1" si="6"/>
        <v>12</v>
      </c>
      <c r="R17" s="24">
        <f t="shared" ca="1" si="27"/>
        <v>45728</v>
      </c>
      <c r="S17" s="25"/>
      <c r="T17" s="26"/>
      <c r="U17" s="27" t="str">
        <f t="shared" ca="1" si="28"/>
        <v/>
      </c>
      <c r="V17" s="22" t="str">
        <f t="shared" ca="1" si="7"/>
        <v>LØR</v>
      </c>
      <c r="W17" s="23">
        <f t="shared" ca="1" si="8"/>
        <v>12</v>
      </c>
      <c r="X17" s="24">
        <f t="shared" ca="1" si="29"/>
        <v>45759</v>
      </c>
      <c r="Y17" s="25"/>
      <c r="Z17" s="26"/>
      <c r="AA17" s="27" t="str">
        <f t="shared" ca="1" si="30"/>
        <v/>
      </c>
      <c r="AB17" s="22" t="str">
        <f t="shared" ca="1" si="9"/>
        <v>man</v>
      </c>
      <c r="AC17" s="23">
        <f t="shared" ca="1" si="10"/>
        <v>12</v>
      </c>
      <c r="AD17" s="24">
        <f t="shared" ca="1" si="31"/>
        <v>45789</v>
      </c>
      <c r="AE17" s="25"/>
      <c r="AF17" s="26"/>
      <c r="AG17" s="27" t="str">
        <f t="shared" ca="1" si="32"/>
        <v>u20</v>
      </c>
      <c r="AH17" s="22" t="str">
        <f t="shared" ca="1" si="33"/>
        <v>tors</v>
      </c>
      <c r="AI17" s="23">
        <f t="shared" ca="1" si="11"/>
        <v>12</v>
      </c>
      <c r="AJ17" s="24">
        <f t="shared" ca="1" si="34"/>
        <v>45820</v>
      </c>
      <c r="AK17" s="25"/>
      <c r="AL17" s="26"/>
      <c r="AM17" s="27" t="str">
        <f t="shared" ca="1" si="35"/>
        <v/>
      </c>
      <c r="AN17" s="22" t="str">
        <f t="shared" ca="1" si="12"/>
        <v>LØR</v>
      </c>
      <c r="AO17" s="23">
        <f t="shared" ca="1" si="13"/>
        <v>12</v>
      </c>
      <c r="AP17" s="24">
        <f t="shared" ca="1" si="36"/>
        <v>45850</v>
      </c>
      <c r="AQ17" s="25"/>
      <c r="AR17" s="26"/>
      <c r="AS17" s="27" t="str">
        <f t="shared" ca="1" si="37"/>
        <v/>
      </c>
      <c r="AT17" s="22" t="str">
        <f t="shared" ca="1" si="14"/>
        <v>tirs</v>
      </c>
      <c r="AU17" s="23">
        <f t="shared" ca="1" si="15"/>
        <v>12</v>
      </c>
      <c r="AV17" s="24">
        <f t="shared" ca="1" si="38"/>
        <v>45881</v>
      </c>
      <c r="AW17" s="25"/>
      <c r="AX17" s="26"/>
      <c r="AY17" s="27" t="str">
        <f t="shared" ca="1" si="39"/>
        <v/>
      </c>
      <c r="AZ17" s="22" t="str">
        <f t="shared" ca="1" si="16"/>
        <v>fre</v>
      </c>
      <c r="BA17" s="23">
        <f t="shared" ca="1" si="17"/>
        <v>12</v>
      </c>
      <c r="BB17" s="24">
        <f t="shared" ca="1" si="40"/>
        <v>45912</v>
      </c>
      <c r="BC17" s="25"/>
      <c r="BD17" s="26"/>
      <c r="BE17" s="27" t="str">
        <f t="shared" ca="1" si="41"/>
        <v/>
      </c>
      <c r="BF17" s="22" t="str">
        <f t="shared" ca="1" si="18"/>
        <v>SØN</v>
      </c>
      <c r="BG17" s="23">
        <f t="shared" ca="1" si="19"/>
        <v>12</v>
      </c>
      <c r="BH17" s="24">
        <f t="shared" ca="1" si="42"/>
        <v>45942</v>
      </c>
      <c r="BI17" s="25"/>
      <c r="BJ17" s="26"/>
      <c r="BK17" s="27" t="str">
        <f t="shared" ca="1" si="43"/>
        <v/>
      </c>
      <c r="BL17" s="22" t="str">
        <f t="shared" ca="1" si="20"/>
        <v>ons</v>
      </c>
      <c r="BM17" s="23">
        <f t="shared" ca="1" si="21"/>
        <v>12</v>
      </c>
      <c r="BN17" s="24">
        <f t="shared" ca="1" si="44"/>
        <v>45973</v>
      </c>
      <c r="BO17" s="25"/>
      <c r="BP17" s="26"/>
      <c r="BQ17" s="27" t="str">
        <f t="shared" ca="1" si="45"/>
        <v/>
      </c>
      <c r="BR17" s="22" t="str">
        <f t="shared" ca="1" si="22"/>
        <v>fre</v>
      </c>
      <c r="BS17" s="23">
        <f t="shared" ca="1" si="23"/>
        <v>12</v>
      </c>
      <c r="BT17" s="24">
        <f t="shared" ca="1" si="46"/>
        <v>46003</v>
      </c>
      <c r="BU17" s="25"/>
      <c r="BV17" s="26"/>
      <c r="BW17" s="27" t="str">
        <f t="shared" ca="1" si="47"/>
        <v/>
      </c>
      <c r="BX17" s="8"/>
    </row>
    <row r="18" spans="3:76" ht="24.75" customHeight="1">
      <c r="C18" s="4"/>
      <c r="D18" s="22" t="str">
        <f t="shared" ca="1" si="0"/>
        <v>man</v>
      </c>
      <c r="E18" s="23">
        <f t="shared" ca="1" si="1"/>
        <v>13</v>
      </c>
      <c r="F18" s="24">
        <f t="shared" ca="1" si="24"/>
        <v>45670</v>
      </c>
      <c r="G18" s="25"/>
      <c r="H18" s="26"/>
      <c r="I18" s="27" t="str">
        <f t="shared" ca="1" si="2"/>
        <v>u3</v>
      </c>
      <c r="J18" s="22" t="str">
        <f t="shared" ca="1" si="3"/>
        <v>tors</v>
      </c>
      <c r="K18" s="23">
        <f t="shared" ca="1" si="4"/>
        <v>13</v>
      </c>
      <c r="L18" s="24">
        <f t="shared" ca="1" si="25"/>
        <v>45701</v>
      </c>
      <c r="M18" s="25"/>
      <c r="N18" s="26"/>
      <c r="O18" s="27" t="str">
        <f t="shared" ca="1" si="26"/>
        <v/>
      </c>
      <c r="P18" s="22" t="str">
        <f t="shared" ca="1" si="5"/>
        <v>tors</v>
      </c>
      <c r="Q18" s="23">
        <f t="shared" ca="1" si="6"/>
        <v>13</v>
      </c>
      <c r="R18" s="24">
        <f t="shared" ca="1" si="27"/>
        <v>45729</v>
      </c>
      <c r="S18" s="25"/>
      <c r="T18" s="26"/>
      <c r="U18" s="27" t="str">
        <f t="shared" ca="1" si="28"/>
        <v/>
      </c>
      <c r="V18" s="22" t="str">
        <f t="shared" ca="1" si="7"/>
        <v>SØN</v>
      </c>
      <c r="W18" s="23">
        <f t="shared" ca="1" si="8"/>
        <v>13</v>
      </c>
      <c r="X18" s="24">
        <f t="shared" ca="1" si="29"/>
        <v>45760</v>
      </c>
      <c r="Y18" s="25"/>
      <c r="Z18" s="26"/>
      <c r="AA18" s="27" t="str">
        <f t="shared" ca="1" si="30"/>
        <v/>
      </c>
      <c r="AB18" s="22" t="str">
        <f t="shared" ca="1" si="9"/>
        <v>tirs</v>
      </c>
      <c r="AC18" s="23">
        <f t="shared" ca="1" si="10"/>
        <v>13</v>
      </c>
      <c r="AD18" s="24">
        <f t="shared" ca="1" si="31"/>
        <v>45790</v>
      </c>
      <c r="AE18" s="25"/>
      <c r="AF18" s="26"/>
      <c r="AG18" s="27" t="str">
        <f t="shared" ca="1" si="32"/>
        <v/>
      </c>
      <c r="AH18" s="22" t="str">
        <f t="shared" ca="1" si="33"/>
        <v>fre</v>
      </c>
      <c r="AI18" s="23">
        <f t="shared" ca="1" si="11"/>
        <v>13</v>
      </c>
      <c r="AJ18" s="24">
        <f t="shared" ca="1" si="34"/>
        <v>45821</v>
      </c>
      <c r="AK18" s="25"/>
      <c r="AL18" s="26"/>
      <c r="AM18" s="27" t="str">
        <f t="shared" ca="1" si="35"/>
        <v/>
      </c>
      <c r="AN18" s="22" t="str">
        <f t="shared" ca="1" si="12"/>
        <v>SØN</v>
      </c>
      <c r="AO18" s="23">
        <f t="shared" ca="1" si="13"/>
        <v>13</v>
      </c>
      <c r="AP18" s="24">
        <f t="shared" ca="1" si="36"/>
        <v>45851</v>
      </c>
      <c r="AQ18" s="25"/>
      <c r="AR18" s="26"/>
      <c r="AS18" s="27" t="str">
        <f t="shared" ca="1" si="37"/>
        <v/>
      </c>
      <c r="AT18" s="22" t="str">
        <f t="shared" ca="1" si="14"/>
        <v>ons</v>
      </c>
      <c r="AU18" s="23">
        <f t="shared" ca="1" si="15"/>
        <v>13</v>
      </c>
      <c r="AV18" s="24">
        <f t="shared" ca="1" si="38"/>
        <v>45882</v>
      </c>
      <c r="AW18" s="25"/>
      <c r="AX18" s="26"/>
      <c r="AY18" s="27" t="str">
        <f t="shared" ca="1" si="39"/>
        <v/>
      </c>
      <c r="AZ18" s="22" t="str">
        <f t="shared" ca="1" si="16"/>
        <v>LØR</v>
      </c>
      <c r="BA18" s="23">
        <f t="shared" ca="1" si="17"/>
        <v>13</v>
      </c>
      <c r="BB18" s="24">
        <f t="shared" ca="1" si="40"/>
        <v>45913</v>
      </c>
      <c r="BC18" s="25"/>
      <c r="BD18" s="26"/>
      <c r="BE18" s="27" t="str">
        <f t="shared" ca="1" si="41"/>
        <v/>
      </c>
      <c r="BF18" s="22" t="str">
        <f t="shared" ca="1" si="18"/>
        <v>man</v>
      </c>
      <c r="BG18" s="23">
        <f t="shared" ca="1" si="19"/>
        <v>13</v>
      </c>
      <c r="BH18" s="24">
        <f t="shared" ca="1" si="42"/>
        <v>45943</v>
      </c>
      <c r="BI18" s="25"/>
      <c r="BJ18" s="26"/>
      <c r="BK18" s="27" t="str">
        <f t="shared" ca="1" si="43"/>
        <v>u42</v>
      </c>
      <c r="BL18" s="22" t="str">
        <f t="shared" ca="1" si="20"/>
        <v>tors</v>
      </c>
      <c r="BM18" s="23">
        <f t="shared" ca="1" si="21"/>
        <v>13</v>
      </c>
      <c r="BN18" s="24">
        <f t="shared" ca="1" si="44"/>
        <v>45974</v>
      </c>
      <c r="BO18" s="25"/>
      <c r="BP18" s="26"/>
      <c r="BQ18" s="27" t="str">
        <f t="shared" ca="1" si="45"/>
        <v/>
      </c>
      <c r="BR18" s="22" t="str">
        <f t="shared" ca="1" si="22"/>
        <v>LØR</v>
      </c>
      <c r="BS18" s="23">
        <f t="shared" ca="1" si="23"/>
        <v>13</v>
      </c>
      <c r="BT18" s="24">
        <f t="shared" ca="1" si="46"/>
        <v>46004</v>
      </c>
      <c r="BU18" s="25"/>
      <c r="BV18" s="26"/>
      <c r="BW18" s="27" t="str">
        <f t="shared" ca="1" si="47"/>
        <v/>
      </c>
      <c r="BX18" s="8"/>
    </row>
    <row r="19" spans="3:76" ht="24.75" customHeight="1">
      <c r="C19" s="4"/>
      <c r="D19" s="22" t="str">
        <f t="shared" ca="1" si="0"/>
        <v>tirs</v>
      </c>
      <c r="E19" s="23">
        <f t="shared" ca="1" si="1"/>
        <v>14</v>
      </c>
      <c r="F19" s="24">
        <f t="shared" ca="1" si="24"/>
        <v>45671</v>
      </c>
      <c r="G19" s="25"/>
      <c r="H19" s="26"/>
      <c r="I19" s="27" t="str">
        <f t="shared" ca="1" si="2"/>
        <v/>
      </c>
      <c r="J19" s="22" t="str">
        <f t="shared" ca="1" si="3"/>
        <v>fre</v>
      </c>
      <c r="K19" s="23">
        <f t="shared" ca="1" si="4"/>
        <v>14</v>
      </c>
      <c r="L19" s="24">
        <f t="shared" ca="1" si="25"/>
        <v>45702</v>
      </c>
      <c r="M19" s="25"/>
      <c r="N19" s="26"/>
      <c r="O19" s="27" t="str">
        <f t="shared" ca="1" si="26"/>
        <v/>
      </c>
      <c r="P19" s="22" t="str">
        <f t="shared" ca="1" si="5"/>
        <v>fre</v>
      </c>
      <c r="Q19" s="28">
        <f t="shared" ca="1" si="6"/>
        <v>14</v>
      </c>
      <c r="R19" s="29">
        <f t="shared" ca="1" si="27"/>
        <v>45730</v>
      </c>
      <c r="S19" s="30"/>
      <c r="T19" s="31"/>
      <c r="U19" s="27" t="str">
        <f t="shared" ca="1" si="28"/>
        <v/>
      </c>
      <c r="V19" s="22" t="str">
        <f t="shared" ca="1" si="7"/>
        <v>man</v>
      </c>
      <c r="W19" s="23">
        <f t="shared" ca="1" si="8"/>
        <v>14</v>
      </c>
      <c r="X19" s="24">
        <f t="shared" ca="1" si="29"/>
        <v>45761</v>
      </c>
      <c r="Y19" s="25"/>
      <c r="Z19" s="26"/>
      <c r="AA19" s="27" t="str">
        <f t="shared" ca="1" si="30"/>
        <v>u16</v>
      </c>
      <c r="AB19" s="22" t="str">
        <f t="shared" ca="1" si="9"/>
        <v>ons</v>
      </c>
      <c r="AC19" s="23">
        <f t="shared" ca="1" si="10"/>
        <v>14</v>
      </c>
      <c r="AD19" s="24">
        <f t="shared" ca="1" si="31"/>
        <v>45791</v>
      </c>
      <c r="AE19" s="25"/>
      <c r="AF19" s="26"/>
      <c r="AG19" s="27" t="str">
        <f t="shared" ca="1" si="32"/>
        <v/>
      </c>
      <c r="AH19" s="22" t="str">
        <f t="shared" ca="1" si="33"/>
        <v>LØR</v>
      </c>
      <c r="AI19" s="23">
        <f t="shared" ca="1" si="11"/>
        <v>14</v>
      </c>
      <c r="AJ19" s="24">
        <f t="shared" ca="1" si="34"/>
        <v>45822</v>
      </c>
      <c r="AK19" s="25"/>
      <c r="AL19" s="26"/>
      <c r="AM19" s="27" t="str">
        <f t="shared" ca="1" si="35"/>
        <v/>
      </c>
      <c r="AN19" s="22" t="str">
        <f t="shared" ca="1" si="12"/>
        <v>man</v>
      </c>
      <c r="AO19" s="23">
        <f t="shared" ca="1" si="13"/>
        <v>14</v>
      </c>
      <c r="AP19" s="24">
        <f t="shared" ca="1" si="36"/>
        <v>45852</v>
      </c>
      <c r="AQ19" s="25"/>
      <c r="AR19" s="26"/>
      <c r="AS19" s="27" t="str">
        <f t="shared" ca="1" si="37"/>
        <v>u29</v>
      </c>
      <c r="AT19" s="22" t="str">
        <f t="shared" ca="1" si="14"/>
        <v>tors</v>
      </c>
      <c r="AU19" s="23">
        <f t="shared" ca="1" si="15"/>
        <v>14</v>
      </c>
      <c r="AV19" s="24">
        <f t="shared" ca="1" si="38"/>
        <v>45883</v>
      </c>
      <c r="AW19" s="25"/>
      <c r="AX19" s="26"/>
      <c r="AY19" s="27" t="str">
        <f t="shared" ca="1" si="39"/>
        <v/>
      </c>
      <c r="AZ19" s="22" t="str">
        <f t="shared" ca="1" si="16"/>
        <v>SØN</v>
      </c>
      <c r="BA19" s="23">
        <f t="shared" ca="1" si="17"/>
        <v>14</v>
      </c>
      <c r="BB19" s="24">
        <f t="shared" ca="1" si="40"/>
        <v>45914</v>
      </c>
      <c r="BC19" s="25"/>
      <c r="BD19" s="26"/>
      <c r="BE19" s="27" t="str">
        <f t="shared" ca="1" si="41"/>
        <v/>
      </c>
      <c r="BF19" s="22" t="str">
        <f t="shared" ca="1" si="18"/>
        <v>tirs</v>
      </c>
      <c r="BG19" s="23">
        <f t="shared" ca="1" si="19"/>
        <v>14</v>
      </c>
      <c r="BH19" s="24">
        <f t="shared" ca="1" si="42"/>
        <v>45944</v>
      </c>
      <c r="BI19" s="25"/>
      <c r="BJ19" s="26"/>
      <c r="BK19" s="27" t="str">
        <f t="shared" ca="1" si="43"/>
        <v/>
      </c>
      <c r="BL19" s="22" t="str">
        <f t="shared" ca="1" si="20"/>
        <v>fre</v>
      </c>
      <c r="BM19" s="23">
        <f t="shared" ca="1" si="21"/>
        <v>14</v>
      </c>
      <c r="BN19" s="24">
        <f t="shared" ca="1" si="44"/>
        <v>45975</v>
      </c>
      <c r="BO19" s="25"/>
      <c r="BP19" s="26"/>
      <c r="BQ19" s="27" t="str">
        <f t="shared" ca="1" si="45"/>
        <v/>
      </c>
      <c r="BR19" s="22" t="str">
        <f t="shared" ca="1" si="22"/>
        <v>SØN</v>
      </c>
      <c r="BS19" s="23">
        <f t="shared" ca="1" si="23"/>
        <v>14</v>
      </c>
      <c r="BT19" s="24">
        <f t="shared" ca="1" si="46"/>
        <v>46005</v>
      </c>
      <c r="BU19" s="25"/>
      <c r="BV19" s="26"/>
      <c r="BW19" s="27" t="str">
        <f t="shared" ca="1" si="47"/>
        <v/>
      </c>
      <c r="BX19" s="8"/>
    </row>
    <row r="20" spans="3:76" ht="24.75" customHeight="1">
      <c r="C20" s="4"/>
      <c r="D20" s="22" t="str">
        <f t="shared" ca="1" si="0"/>
        <v>ons</v>
      </c>
      <c r="E20" s="23">
        <f t="shared" ca="1" si="1"/>
        <v>15</v>
      </c>
      <c r="F20" s="24">
        <f t="shared" ca="1" si="24"/>
        <v>45672</v>
      </c>
      <c r="G20" s="25"/>
      <c r="H20" s="26"/>
      <c r="I20" s="27" t="str">
        <f t="shared" ca="1" si="2"/>
        <v/>
      </c>
      <c r="J20" s="22" t="str">
        <f t="shared" ca="1" si="3"/>
        <v>LØR</v>
      </c>
      <c r="K20" s="23">
        <f t="shared" ca="1" si="4"/>
        <v>15</v>
      </c>
      <c r="L20" s="24">
        <f t="shared" ca="1" si="25"/>
        <v>45703</v>
      </c>
      <c r="M20" s="25"/>
      <c r="N20" s="26"/>
      <c r="O20" s="27" t="str">
        <f t="shared" ca="1" si="26"/>
        <v/>
      </c>
      <c r="P20" s="22" t="str">
        <f t="shared" ca="1" si="5"/>
        <v>LØR</v>
      </c>
      <c r="Q20" s="32">
        <f t="shared" ca="1" si="6"/>
        <v>15</v>
      </c>
      <c r="R20" s="33">
        <f t="shared" ca="1" si="27"/>
        <v>45731</v>
      </c>
      <c r="S20" s="34"/>
      <c r="T20" s="35"/>
      <c r="U20" s="36" t="str">
        <f t="shared" ca="1" si="28"/>
        <v/>
      </c>
      <c r="V20" s="22" t="str">
        <f t="shared" ca="1" si="7"/>
        <v>tirs</v>
      </c>
      <c r="W20" s="23">
        <f t="shared" ca="1" si="8"/>
        <v>15</v>
      </c>
      <c r="X20" s="24">
        <f t="shared" ca="1" si="29"/>
        <v>45762</v>
      </c>
      <c r="Y20" s="25"/>
      <c r="Z20" s="26"/>
      <c r="AA20" s="27" t="str">
        <f t="shared" ca="1" si="30"/>
        <v/>
      </c>
      <c r="AB20" s="22" t="str">
        <f t="shared" ca="1" si="9"/>
        <v>tors</v>
      </c>
      <c r="AC20" s="23">
        <f t="shared" ca="1" si="10"/>
        <v>15</v>
      </c>
      <c r="AD20" s="24">
        <f t="shared" ca="1" si="31"/>
        <v>45792</v>
      </c>
      <c r="AE20" s="25"/>
      <c r="AF20" s="26"/>
      <c r="AG20" s="27" t="str">
        <f t="shared" ca="1" si="32"/>
        <v/>
      </c>
      <c r="AH20" s="22" t="str">
        <f t="shared" ca="1" si="33"/>
        <v>SØN</v>
      </c>
      <c r="AI20" s="23">
        <f t="shared" ca="1" si="11"/>
        <v>15</v>
      </c>
      <c r="AJ20" s="24">
        <f t="shared" ca="1" si="34"/>
        <v>45823</v>
      </c>
      <c r="AK20" s="25"/>
      <c r="AL20" s="26"/>
      <c r="AM20" s="27" t="str">
        <f t="shared" ca="1" si="35"/>
        <v/>
      </c>
      <c r="AN20" s="22" t="str">
        <f t="shared" ca="1" si="12"/>
        <v>tirs</v>
      </c>
      <c r="AO20" s="23">
        <f t="shared" ca="1" si="13"/>
        <v>15</v>
      </c>
      <c r="AP20" s="24">
        <f t="shared" ca="1" si="36"/>
        <v>45853</v>
      </c>
      <c r="AQ20" s="25"/>
      <c r="AR20" s="26"/>
      <c r="AS20" s="27" t="str">
        <f t="shared" ca="1" si="37"/>
        <v/>
      </c>
      <c r="AT20" s="22" t="str">
        <f t="shared" ca="1" si="14"/>
        <v>fre</v>
      </c>
      <c r="AU20" s="23">
        <f t="shared" ca="1" si="15"/>
        <v>15</v>
      </c>
      <c r="AV20" s="24">
        <f t="shared" ca="1" si="38"/>
        <v>45884</v>
      </c>
      <c r="AW20" s="25"/>
      <c r="AX20" s="26"/>
      <c r="AY20" s="27" t="str">
        <f t="shared" ca="1" si="39"/>
        <v/>
      </c>
      <c r="AZ20" s="22" t="str">
        <f t="shared" ca="1" si="16"/>
        <v>man</v>
      </c>
      <c r="BA20" s="23">
        <f t="shared" ca="1" si="17"/>
        <v>15</v>
      </c>
      <c r="BB20" s="24">
        <f t="shared" ca="1" si="40"/>
        <v>45915</v>
      </c>
      <c r="BC20" s="25"/>
      <c r="BD20" s="26"/>
      <c r="BE20" s="27" t="str">
        <f t="shared" ca="1" si="41"/>
        <v>u38</v>
      </c>
      <c r="BF20" s="22" t="str">
        <f t="shared" ca="1" si="18"/>
        <v>ons</v>
      </c>
      <c r="BG20" s="23">
        <f t="shared" ca="1" si="19"/>
        <v>15</v>
      </c>
      <c r="BH20" s="24">
        <f t="shared" ca="1" si="42"/>
        <v>45945</v>
      </c>
      <c r="BI20" s="25"/>
      <c r="BJ20" s="26"/>
      <c r="BK20" s="27" t="str">
        <f t="shared" ca="1" si="43"/>
        <v/>
      </c>
      <c r="BL20" s="22" t="str">
        <f t="shared" ca="1" si="20"/>
        <v>LØR</v>
      </c>
      <c r="BM20" s="23">
        <f t="shared" ca="1" si="21"/>
        <v>15</v>
      </c>
      <c r="BN20" s="24">
        <f t="shared" ca="1" si="44"/>
        <v>45976</v>
      </c>
      <c r="BO20" s="25"/>
      <c r="BP20" s="26"/>
      <c r="BQ20" s="27" t="str">
        <f t="shared" ca="1" si="45"/>
        <v/>
      </c>
      <c r="BR20" s="22" t="str">
        <f t="shared" ca="1" si="22"/>
        <v>man</v>
      </c>
      <c r="BS20" s="23">
        <f t="shared" ca="1" si="23"/>
        <v>15</v>
      </c>
      <c r="BT20" s="24">
        <f t="shared" ca="1" si="46"/>
        <v>46006</v>
      </c>
      <c r="BU20" s="25"/>
      <c r="BV20" s="26"/>
      <c r="BW20" s="27" t="str">
        <f t="shared" ca="1" si="47"/>
        <v>u51</v>
      </c>
      <c r="BX20" s="8"/>
    </row>
    <row r="21" spans="3:76" ht="24.75" customHeight="1">
      <c r="C21" s="4"/>
      <c r="D21" s="22" t="str">
        <f t="shared" ca="1" si="0"/>
        <v>tors</v>
      </c>
      <c r="E21" s="23">
        <f t="shared" ca="1" si="1"/>
        <v>16</v>
      </c>
      <c r="F21" s="24">
        <f t="shared" ca="1" si="24"/>
        <v>45673</v>
      </c>
      <c r="G21" s="25"/>
      <c r="H21" s="26"/>
      <c r="I21" s="27" t="str">
        <f t="shared" ca="1" si="2"/>
        <v/>
      </c>
      <c r="J21" s="22" t="str">
        <f t="shared" ca="1" si="3"/>
        <v>SØN</v>
      </c>
      <c r="K21" s="23">
        <f t="shared" ca="1" si="4"/>
        <v>16</v>
      </c>
      <c r="L21" s="24">
        <f t="shared" ca="1" si="25"/>
        <v>45704</v>
      </c>
      <c r="M21" s="25"/>
      <c r="N21" s="26"/>
      <c r="O21" s="27" t="str">
        <f t="shared" ca="1" si="26"/>
        <v/>
      </c>
      <c r="P21" s="22" t="str">
        <f t="shared" ca="1" si="5"/>
        <v>SØN</v>
      </c>
      <c r="Q21" s="23">
        <f t="shared" ca="1" si="6"/>
        <v>16</v>
      </c>
      <c r="R21" s="24">
        <f t="shared" ca="1" si="27"/>
        <v>45732</v>
      </c>
      <c r="S21" s="25"/>
      <c r="T21" s="26"/>
      <c r="U21" s="27" t="str">
        <f t="shared" ca="1" si="28"/>
        <v/>
      </c>
      <c r="V21" s="22" t="str">
        <f t="shared" ca="1" si="7"/>
        <v>ons</v>
      </c>
      <c r="W21" s="23">
        <f t="shared" ca="1" si="8"/>
        <v>16</v>
      </c>
      <c r="X21" s="24">
        <f t="shared" ca="1" si="29"/>
        <v>45763</v>
      </c>
      <c r="Y21" s="25"/>
      <c r="Z21" s="26"/>
      <c r="AA21" s="27" t="str">
        <f t="shared" ca="1" si="30"/>
        <v/>
      </c>
      <c r="AB21" s="22" t="str">
        <f t="shared" ca="1" si="9"/>
        <v>fre</v>
      </c>
      <c r="AC21" s="23">
        <f t="shared" ca="1" si="10"/>
        <v>16</v>
      </c>
      <c r="AD21" s="24">
        <f t="shared" ca="1" si="31"/>
        <v>45793</v>
      </c>
      <c r="AE21" s="25"/>
      <c r="AF21" s="26"/>
      <c r="AG21" s="27" t="str">
        <f t="shared" ca="1" si="32"/>
        <v/>
      </c>
      <c r="AH21" s="22" t="str">
        <f t="shared" ca="1" si="33"/>
        <v>man</v>
      </c>
      <c r="AI21" s="23">
        <f t="shared" ca="1" si="11"/>
        <v>16</v>
      </c>
      <c r="AJ21" s="24">
        <f t="shared" ca="1" si="34"/>
        <v>45824</v>
      </c>
      <c r="AK21" s="25"/>
      <c r="AL21" s="26"/>
      <c r="AM21" s="27" t="str">
        <f t="shared" ca="1" si="35"/>
        <v>u25</v>
      </c>
      <c r="AN21" s="22" t="str">
        <f t="shared" ca="1" si="12"/>
        <v>ons</v>
      </c>
      <c r="AO21" s="23">
        <f t="shared" ca="1" si="13"/>
        <v>16</v>
      </c>
      <c r="AP21" s="24">
        <f t="shared" ca="1" si="36"/>
        <v>45854</v>
      </c>
      <c r="AQ21" s="25"/>
      <c r="AR21" s="26"/>
      <c r="AS21" s="27" t="str">
        <f t="shared" ca="1" si="37"/>
        <v/>
      </c>
      <c r="AT21" s="22" t="str">
        <f t="shared" ca="1" si="14"/>
        <v>LØR</v>
      </c>
      <c r="AU21" s="23">
        <f t="shared" ca="1" si="15"/>
        <v>16</v>
      </c>
      <c r="AV21" s="24">
        <f t="shared" ca="1" si="38"/>
        <v>45885</v>
      </c>
      <c r="AW21" s="25"/>
      <c r="AX21" s="26"/>
      <c r="AY21" s="27" t="str">
        <f t="shared" ca="1" si="39"/>
        <v/>
      </c>
      <c r="AZ21" s="22" t="str">
        <f t="shared" ca="1" si="16"/>
        <v>tirs</v>
      </c>
      <c r="BA21" s="23">
        <f t="shared" ca="1" si="17"/>
        <v>16</v>
      </c>
      <c r="BB21" s="24">
        <f t="shared" ca="1" si="40"/>
        <v>45916</v>
      </c>
      <c r="BC21" s="25"/>
      <c r="BD21" s="26"/>
      <c r="BE21" s="27" t="str">
        <f t="shared" ca="1" si="41"/>
        <v/>
      </c>
      <c r="BF21" s="22" t="str">
        <f t="shared" ca="1" si="18"/>
        <v>tors</v>
      </c>
      <c r="BG21" s="23">
        <f t="shared" ca="1" si="19"/>
        <v>16</v>
      </c>
      <c r="BH21" s="24">
        <f t="shared" ca="1" si="42"/>
        <v>45946</v>
      </c>
      <c r="BI21" s="25"/>
      <c r="BJ21" s="26"/>
      <c r="BK21" s="27" t="str">
        <f t="shared" ca="1" si="43"/>
        <v/>
      </c>
      <c r="BL21" s="22" t="str">
        <f t="shared" ca="1" si="20"/>
        <v>SØN</v>
      </c>
      <c r="BM21" s="23">
        <f t="shared" ca="1" si="21"/>
        <v>16</v>
      </c>
      <c r="BN21" s="24">
        <f t="shared" ca="1" si="44"/>
        <v>45977</v>
      </c>
      <c r="BO21" s="25"/>
      <c r="BP21" s="26"/>
      <c r="BQ21" s="27" t="str">
        <f t="shared" ca="1" si="45"/>
        <v/>
      </c>
      <c r="BR21" s="22" t="str">
        <f t="shared" ca="1" si="22"/>
        <v>tirs</v>
      </c>
      <c r="BS21" s="23">
        <f t="shared" ca="1" si="23"/>
        <v>16</v>
      </c>
      <c r="BT21" s="24">
        <f t="shared" ca="1" si="46"/>
        <v>46007</v>
      </c>
      <c r="BU21" s="25"/>
      <c r="BV21" s="26"/>
      <c r="BW21" s="27" t="str">
        <f t="shared" ca="1" si="47"/>
        <v/>
      </c>
      <c r="BX21" s="8"/>
    </row>
    <row r="22" spans="3:76" ht="24.75" customHeight="1">
      <c r="C22" s="4"/>
      <c r="D22" s="22" t="str">
        <f t="shared" ca="1" si="0"/>
        <v>fre</v>
      </c>
      <c r="E22" s="23">
        <f t="shared" ca="1" si="1"/>
        <v>17</v>
      </c>
      <c r="F22" s="24">
        <f t="shared" ca="1" si="24"/>
        <v>45674</v>
      </c>
      <c r="G22" s="25"/>
      <c r="H22" s="26"/>
      <c r="I22" s="27" t="str">
        <f t="shared" ca="1" si="2"/>
        <v/>
      </c>
      <c r="J22" s="22" t="str">
        <f t="shared" ca="1" si="3"/>
        <v>man</v>
      </c>
      <c r="K22" s="23">
        <f t="shared" ca="1" si="4"/>
        <v>17</v>
      </c>
      <c r="L22" s="24">
        <f t="shared" ca="1" si="25"/>
        <v>45705</v>
      </c>
      <c r="M22" s="25"/>
      <c r="N22" s="26"/>
      <c r="O22" s="27" t="str">
        <f t="shared" ca="1" si="26"/>
        <v>u8</v>
      </c>
      <c r="P22" s="22" t="str">
        <f t="shared" ca="1" si="5"/>
        <v>man</v>
      </c>
      <c r="Q22" s="23">
        <f t="shared" ca="1" si="6"/>
        <v>17</v>
      </c>
      <c r="R22" s="24">
        <f t="shared" ca="1" si="27"/>
        <v>45733</v>
      </c>
      <c r="S22" s="25"/>
      <c r="T22" s="26"/>
      <c r="U22" s="27" t="str">
        <f t="shared" ca="1" si="28"/>
        <v>u12</v>
      </c>
      <c r="V22" s="22" t="str">
        <f t="shared" ca="1" si="7"/>
        <v>tors</v>
      </c>
      <c r="W22" s="23">
        <f t="shared" ca="1" si="8"/>
        <v>17</v>
      </c>
      <c r="X22" s="24">
        <f t="shared" ca="1" si="29"/>
        <v>45764</v>
      </c>
      <c r="Y22" s="25"/>
      <c r="Z22" s="26"/>
      <c r="AA22" s="27" t="str">
        <f t="shared" ca="1" si="30"/>
        <v/>
      </c>
      <c r="AB22" s="22" t="str">
        <f t="shared" ca="1" si="9"/>
        <v>LØR</v>
      </c>
      <c r="AC22" s="23">
        <f t="shared" ca="1" si="10"/>
        <v>17</v>
      </c>
      <c r="AD22" s="24">
        <f t="shared" ca="1" si="31"/>
        <v>45794</v>
      </c>
      <c r="AE22" s="25"/>
      <c r="AF22" s="26"/>
      <c r="AG22" s="27" t="str">
        <f t="shared" ca="1" si="32"/>
        <v/>
      </c>
      <c r="AH22" s="22" t="str">
        <f t="shared" ca="1" si="33"/>
        <v>tirs</v>
      </c>
      <c r="AI22" s="23">
        <f t="shared" ca="1" si="11"/>
        <v>17</v>
      </c>
      <c r="AJ22" s="24">
        <f t="shared" ca="1" si="34"/>
        <v>45825</v>
      </c>
      <c r="AK22" s="25"/>
      <c r="AL22" s="26"/>
      <c r="AM22" s="27" t="str">
        <f t="shared" ca="1" si="35"/>
        <v/>
      </c>
      <c r="AN22" s="22" t="str">
        <f t="shared" ca="1" si="12"/>
        <v>tors</v>
      </c>
      <c r="AO22" s="23">
        <f t="shared" ca="1" si="13"/>
        <v>17</v>
      </c>
      <c r="AP22" s="24">
        <f t="shared" ca="1" si="36"/>
        <v>45855</v>
      </c>
      <c r="AQ22" s="25"/>
      <c r="AR22" s="26"/>
      <c r="AS22" s="27" t="str">
        <f t="shared" ca="1" si="37"/>
        <v/>
      </c>
      <c r="AT22" s="22" t="str">
        <f ca="1">CHOOSE(MOD(AV22,7)+1,"LØR","SØN","man","tirs","ons","tors","fre")</f>
        <v>SØN</v>
      </c>
      <c r="AU22" s="23">
        <f t="shared" ca="1" si="15"/>
        <v>17</v>
      </c>
      <c r="AV22" s="24">
        <f t="shared" ca="1" si="38"/>
        <v>45886</v>
      </c>
      <c r="AW22" s="25"/>
      <c r="AX22" s="26"/>
      <c r="AY22" s="27" t="str">
        <f t="shared" ca="1" si="39"/>
        <v/>
      </c>
      <c r="AZ22" s="22" t="str">
        <f t="shared" ca="1" si="16"/>
        <v>ons</v>
      </c>
      <c r="BA22" s="23">
        <f t="shared" ca="1" si="17"/>
        <v>17</v>
      </c>
      <c r="BB22" s="24">
        <f t="shared" ca="1" si="40"/>
        <v>45917</v>
      </c>
      <c r="BC22" s="25"/>
      <c r="BD22" s="26"/>
      <c r="BE22" s="27" t="str">
        <f t="shared" ca="1" si="41"/>
        <v/>
      </c>
      <c r="BF22" s="22" t="str">
        <f t="shared" ca="1" si="18"/>
        <v>fre</v>
      </c>
      <c r="BG22" s="23">
        <f t="shared" ca="1" si="19"/>
        <v>17</v>
      </c>
      <c r="BH22" s="24">
        <f t="shared" ca="1" si="42"/>
        <v>45947</v>
      </c>
      <c r="BI22" s="25"/>
      <c r="BJ22" s="26"/>
      <c r="BK22" s="27" t="str">
        <f t="shared" ca="1" si="43"/>
        <v/>
      </c>
      <c r="BL22" s="22" t="str">
        <f t="shared" ca="1" si="20"/>
        <v>man</v>
      </c>
      <c r="BM22" s="23">
        <f t="shared" ca="1" si="21"/>
        <v>17</v>
      </c>
      <c r="BN22" s="24">
        <f t="shared" ca="1" si="44"/>
        <v>45978</v>
      </c>
      <c r="BO22" s="25"/>
      <c r="BP22" s="26"/>
      <c r="BQ22" s="27" t="str">
        <f t="shared" ca="1" si="45"/>
        <v>u47</v>
      </c>
      <c r="BR22" s="22" t="str">
        <f t="shared" ca="1" si="22"/>
        <v>ons</v>
      </c>
      <c r="BS22" s="23">
        <f t="shared" ca="1" si="23"/>
        <v>17</v>
      </c>
      <c r="BT22" s="24">
        <f t="shared" ca="1" si="46"/>
        <v>46008</v>
      </c>
      <c r="BU22" s="25"/>
      <c r="BV22" s="26"/>
      <c r="BW22" s="27" t="str">
        <f t="shared" ca="1" si="47"/>
        <v/>
      </c>
      <c r="BX22" s="8"/>
    </row>
    <row r="23" spans="3:76" ht="24.75" customHeight="1">
      <c r="C23" s="4"/>
      <c r="D23" s="22" t="str">
        <f t="shared" ca="1" si="0"/>
        <v>LØR</v>
      </c>
      <c r="E23" s="23">
        <f t="shared" ca="1" si="1"/>
        <v>18</v>
      </c>
      <c r="F23" s="24">
        <f t="shared" ca="1" si="24"/>
        <v>45675</v>
      </c>
      <c r="G23" s="25"/>
      <c r="H23" s="26"/>
      <c r="I23" s="27" t="str">
        <f t="shared" ca="1" si="2"/>
        <v/>
      </c>
      <c r="J23" s="22" t="str">
        <f t="shared" ca="1" si="3"/>
        <v>tirs</v>
      </c>
      <c r="K23" s="23">
        <f t="shared" ca="1" si="4"/>
        <v>18</v>
      </c>
      <c r="L23" s="24">
        <f t="shared" ca="1" si="25"/>
        <v>45706</v>
      </c>
      <c r="M23" s="25"/>
      <c r="N23" s="26"/>
      <c r="O23" s="27" t="str">
        <f t="shared" ca="1" si="26"/>
        <v/>
      </c>
      <c r="P23" s="22" t="str">
        <f t="shared" ca="1" si="5"/>
        <v>tirs</v>
      </c>
      <c r="Q23" s="23">
        <f t="shared" ca="1" si="6"/>
        <v>18</v>
      </c>
      <c r="R23" s="24">
        <f t="shared" ca="1" si="27"/>
        <v>45734</v>
      </c>
      <c r="S23" s="25"/>
      <c r="T23" s="26"/>
      <c r="U23" s="27" t="str">
        <f t="shared" ca="1" si="28"/>
        <v/>
      </c>
      <c r="V23" s="22" t="str">
        <f t="shared" ca="1" si="7"/>
        <v>fre</v>
      </c>
      <c r="W23" s="23">
        <f t="shared" ca="1" si="8"/>
        <v>18</v>
      </c>
      <c r="X23" s="24">
        <f t="shared" ca="1" si="29"/>
        <v>45765</v>
      </c>
      <c r="Y23" s="25"/>
      <c r="Z23" s="26"/>
      <c r="AA23" s="27" t="str">
        <f t="shared" ca="1" si="30"/>
        <v/>
      </c>
      <c r="AB23" s="22" t="str">
        <f t="shared" ca="1" si="9"/>
        <v>SØN</v>
      </c>
      <c r="AC23" s="23">
        <f t="shared" ca="1" si="10"/>
        <v>18</v>
      </c>
      <c r="AD23" s="24">
        <f t="shared" ca="1" si="31"/>
        <v>45795</v>
      </c>
      <c r="AE23" s="25"/>
      <c r="AF23" s="26"/>
      <c r="AG23" s="27" t="str">
        <f t="shared" ca="1" si="32"/>
        <v/>
      </c>
      <c r="AH23" s="22" t="str">
        <f t="shared" ca="1" si="33"/>
        <v>ons</v>
      </c>
      <c r="AI23" s="23">
        <f t="shared" ca="1" si="11"/>
        <v>18</v>
      </c>
      <c r="AJ23" s="24">
        <f t="shared" ca="1" si="34"/>
        <v>45826</v>
      </c>
      <c r="AK23" s="25"/>
      <c r="AL23" s="26"/>
      <c r="AM23" s="27" t="str">
        <f t="shared" ca="1" si="35"/>
        <v/>
      </c>
      <c r="AN23" s="22" t="str">
        <f t="shared" ca="1" si="12"/>
        <v>fre</v>
      </c>
      <c r="AO23" s="23">
        <f t="shared" ca="1" si="13"/>
        <v>18</v>
      </c>
      <c r="AP23" s="24">
        <f t="shared" ca="1" si="36"/>
        <v>45856</v>
      </c>
      <c r="AQ23" s="25"/>
      <c r="AR23" s="26"/>
      <c r="AS23" s="27" t="str">
        <f t="shared" ca="1" si="37"/>
        <v/>
      </c>
      <c r="AT23" s="22" t="str">
        <f t="shared" ca="1" si="14"/>
        <v>man</v>
      </c>
      <c r="AU23" s="23">
        <f t="shared" ca="1" si="15"/>
        <v>18</v>
      </c>
      <c r="AV23" s="24">
        <f t="shared" ca="1" si="38"/>
        <v>45887</v>
      </c>
      <c r="AW23" s="25"/>
      <c r="AX23" s="26"/>
      <c r="AY23" s="27" t="str">
        <f t="shared" ca="1" si="39"/>
        <v>u34</v>
      </c>
      <c r="AZ23" s="22" t="str">
        <f t="shared" ca="1" si="16"/>
        <v>tors</v>
      </c>
      <c r="BA23" s="23">
        <f t="shared" ca="1" si="17"/>
        <v>18</v>
      </c>
      <c r="BB23" s="24">
        <f t="shared" ca="1" si="40"/>
        <v>45918</v>
      </c>
      <c r="BC23" s="25"/>
      <c r="BD23" s="26"/>
      <c r="BE23" s="27" t="str">
        <f t="shared" ca="1" si="41"/>
        <v/>
      </c>
      <c r="BF23" s="22" t="str">
        <f t="shared" ca="1" si="18"/>
        <v>LØR</v>
      </c>
      <c r="BG23" s="23">
        <f t="shared" ca="1" si="19"/>
        <v>18</v>
      </c>
      <c r="BH23" s="24">
        <f t="shared" ca="1" si="42"/>
        <v>45948</v>
      </c>
      <c r="BI23" s="25"/>
      <c r="BJ23" s="26"/>
      <c r="BK23" s="27" t="str">
        <f t="shared" ca="1" si="43"/>
        <v/>
      </c>
      <c r="BL23" s="22" t="str">
        <f t="shared" ca="1" si="20"/>
        <v>tirs</v>
      </c>
      <c r="BM23" s="23">
        <f t="shared" ca="1" si="21"/>
        <v>18</v>
      </c>
      <c r="BN23" s="24">
        <f t="shared" ca="1" si="44"/>
        <v>45979</v>
      </c>
      <c r="BO23" s="25"/>
      <c r="BP23" s="26"/>
      <c r="BQ23" s="27" t="str">
        <f t="shared" ca="1" si="45"/>
        <v/>
      </c>
      <c r="BR23" s="22" t="str">
        <f t="shared" ca="1" si="22"/>
        <v>tors</v>
      </c>
      <c r="BS23" s="23">
        <f t="shared" ca="1" si="23"/>
        <v>18</v>
      </c>
      <c r="BT23" s="24">
        <f t="shared" ca="1" si="46"/>
        <v>46009</v>
      </c>
      <c r="BU23" s="25"/>
      <c r="BV23" s="26"/>
      <c r="BW23" s="27" t="str">
        <f t="shared" ca="1" si="47"/>
        <v/>
      </c>
      <c r="BX23" s="8"/>
    </row>
    <row r="24" spans="3:76" ht="24.75" customHeight="1">
      <c r="C24" s="4"/>
      <c r="D24" s="22" t="str">
        <f t="shared" ca="1" si="0"/>
        <v>SØN</v>
      </c>
      <c r="E24" s="23">
        <f t="shared" ca="1" si="1"/>
        <v>19</v>
      </c>
      <c r="F24" s="24">
        <f t="shared" ca="1" si="24"/>
        <v>45676</v>
      </c>
      <c r="G24" s="25"/>
      <c r="H24" s="26"/>
      <c r="I24" s="27" t="str">
        <f t="shared" ca="1" si="2"/>
        <v/>
      </c>
      <c r="J24" s="22" t="str">
        <f t="shared" ca="1" si="3"/>
        <v>ons</v>
      </c>
      <c r="K24" s="23">
        <f t="shared" ca="1" si="4"/>
        <v>19</v>
      </c>
      <c r="L24" s="24">
        <f t="shared" ca="1" si="25"/>
        <v>45707</v>
      </c>
      <c r="M24" s="25"/>
      <c r="N24" s="26"/>
      <c r="O24" s="27" t="str">
        <f t="shared" ca="1" si="26"/>
        <v/>
      </c>
      <c r="P24" s="22" t="str">
        <f t="shared" ca="1" si="5"/>
        <v>ons</v>
      </c>
      <c r="Q24" s="23">
        <f t="shared" ca="1" si="6"/>
        <v>19</v>
      </c>
      <c r="R24" s="24">
        <f t="shared" ca="1" si="27"/>
        <v>45735</v>
      </c>
      <c r="S24" s="25"/>
      <c r="T24" s="26"/>
      <c r="U24" s="27" t="str">
        <f t="shared" ca="1" si="28"/>
        <v/>
      </c>
      <c r="V24" s="22" t="str">
        <f t="shared" ca="1" si="7"/>
        <v>LØR</v>
      </c>
      <c r="W24" s="23">
        <f t="shared" ca="1" si="8"/>
        <v>19</v>
      </c>
      <c r="X24" s="24">
        <f t="shared" ca="1" si="29"/>
        <v>45766</v>
      </c>
      <c r="Y24" s="25"/>
      <c r="Z24" s="26"/>
      <c r="AA24" s="27" t="str">
        <f t="shared" ca="1" si="30"/>
        <v/>
      </c>
      <c r="AB24" s="22" t="str">
        <f t="shared" ca="1" si="9"/>
        <v>man</v>
      </c>
      <c r="AC24" s="23">
        <f t="shared" ca="1" si="10"/>
        <v>19</v>
      </c>
      <c r="AD24" s="24">
        <f t="shared" ca="1" si="31"/>
        <v>45796</v>
      </c>
      <c r="AE24" s="25"/>
      <c r="AF24" s="26"/>
      <c r="AG24" s="27" t="str">
        <f t="shared" ca="1" si="32"/>
        <v>u21</v>
      </c>
      <c r="AH24" s="22" t="str">
        <f t="shared" ca="1" si="33"/>
        <v>tors</v>
      </c>
      <c r="AI24" s="23">
        <f t="shared" ca="1" si="11"/>
        <v>19</v>
      </c>
      <c r="AJ24" s="24">
        <f t="shared" ca="1" si="34"/>
        <v>45827</v>
      </c>
      <c r="AK24" s="25"/>
      <c r="AL24" s="26"/>
      <c r="AM24" s="27" t="str">
        <f t="shared" ca="1" si="35"/>
        <v/>
      </c>
      <c r="AN24" s="22" t="str">
        <f t="shared" ca="1" si="12"/>
        <v>LØR</v>
      </c>
      <c r="AO24" s="23">
        <f t="shared" ca="1" si="13"/>
        <v>19</v>
      </c>
      <c r="AP24" s="24">
        <f t="shared" ca="1" si="36"/>
        <v>45857</v>
      </c>
      <c r="AQ24" s="25"/>
      <c r="AR24" s="26"/>
      <c r="AS24" s="27" t="str">
        <f t="shared" ca="1" si="37"/>
        <v/>
      </c>
      <c r="AT24" s="22" t="str">
        <f t="shared" ca="1" si="14"/>
        <v>tirs</v>
      </c>
      <c r="AU24" s="23">
        <f t="shared" ca="1" si="15"/>
        <v>19</v>
      </c>
      <c r="AV24" s="24">
        <f t="shared" ca="1" si="38"/>
        <v>45888</v>
      </c>
      <c r="AW24" s="25"/>
      <c r="AX24" s="26"/>
      <c r="AY24" s="27" t="str">
        <f t="shared" ca="1" si="39"/>
        <v/>
      </c>
      <c r="AZ24" s="22" t="str">
        <f t="shared" ca="1" si="16"/>
        <v>fre</v>
      </c>
      <c r="BA24" s="23">
        <f t="shared" ca="1" si="17"/>
        <v>19</v>
      </c>
      <c r="BB24" s="24">
        <f t="shared" ca="1" si="40"/>
        <v>45919</v>
      </c>
      <c r="BC24" s="25"/>
      <c r="BD24" s="26"/>
      <c r="BE24" s="27" t="str">
        <f t="shared" ca="1" si="41"/>
        <v/>
      </c>
      <c r="BF24" s="22" t="str">
        <f t="shared" ca="1" si="18"/>
        <v>SØN</v>
      </c>
      <c r="BG24" s="23">
        <f t="shared" ca="1" si="19"/>
        <v>19</v>
      </c>
      <c r="BH24" s="24">
        <f t="shared" ca="1" si="42"/>
        <v>45949</v>
      </c>
      <c r="BI24" s="25"/>
      <c r="BJ24" s="26"/>
      <c r="BK24" s="27" t="str">
        <f t="shared" ca="1" si="43"/>
        <v/>
      </c>
      <c r="BL24" s="22" t="str">
        <f t="shared" ca="1" si="20"/>
        <v>ons</v>
      </c>
      <c r="BM24" s="23">
        <f t="shared" ca="1" si="21"/>
        <v>19</v>
      </c>
      <c r="BN24" s="24">
        <f t="shared" ca="1" si="44"/>
        <v>45980</v>
      </c>
      <c r="BO24" s="25"/>
      <c r="BP24" s="26"/>
      <c r="BQ24" s="27" t="str">
        <f t="shared" ca="1" si="45"/>
        <v/>
      </c>
      <c r="BR24" s="22" t="str">
        <f t="shared" ca="1" si="22"/>
        <v>fre</v>
      </c>
      <c r="BS24" s="23">
        <f t="shared" ca="1" si="23"/>
        <v>19</v>
      </c>
      <c r="BT24" s="24">
        <f t="shared" ca="1" si="46"/>
        <v>46010</v>
      </c>
      <c r="BU24" s="25"/>
      <c r="BV24" s="26"/>
      <c r="BW24" s="27" t="str">
        <f t="shared" ca="1" si="47"/>
        <v/>
      </c>
      <c r="BX24" s="8"/>
    </row>
    <row r="25" spans="3:76" ht="24.75" customHeight="1">
      <c r="C25" s="4"/>
      <c r="D25" s="22" t="str">
        <f t="shared" ca="1" si="0"/>
        <v>man</v>
      </c>
      <c r="E25" s="23">
        <f t="shared" ca="1" si="1"/>
        <v>20</v>
      </c>
      <c r="F25" s="24">
        <f t="shared" ca="1" si="24"/>
        <v>45677</v>
      </c>
      <c r="G25" s="25"/>
      <c r="H25" s="26"/>
      <c r="I25" s="27" t="str">
        <f t="shared" ca="1" si="2"/>
        <v>u4</v>
      </c>
      <c r="J25" s="22" t="str">
        <f t="shared" ca="1" si="3"/>
        <v>tors</v>
      </c>
      <c r="K25" s="23">
        <f t="shared" ca="1" si="4"/>
        <v>20</v>
      </c>
      <c r="L25" s="24">
        <f t="shared" ca="1" si="25"/>
        <v>45708</v>
      </c>
      <c r="M25" s="25"/>
      <c r="N25" s="26"/>
      <c r="O25" s="27" t="str">
        <f t="shared" ca="1" si="26"/>
        <v/>
      </c>
      <c r="P25" s="22" t="str">
        <f t="shared" ca="1" si="5"/>
        <v>tors</v>
      </c>
      <c r="Q25" s="23">
        <f t="shared" ca="1" si="6"/>
        <v>20</v>
      </c>
      <c r="R25" s="24">
        <f t="shared" ca="1" si="27"/>
        <v>45736</v>
      </c>
      <c r="S25" s="25"/>
      <c r="T25" s="26"/>
      <c r="U25" s="27" t="str">
        <f t="shared" ca="1" si="28"/>
        <v/>
      </c>
      <c r="V25" s="22" t="str">
        <f t="shared" ca="1" si="7"/>
        <v>SØN</v>
      </c>
      <c r="W25" s="23">
        <f t="shared" ca="1" si="8"/>
        <v>20</v>
      </c>
      <c r="X25" s="24">
        <f t="shared" ca="1" si="29"/>
        <v>45767</v>
      </c>
      <c r="Y25" s="25"/>
      <c r="Z25" s="26"/>
      <c r="AA25" s="27" t="str">
        <f t="shared" ca="1" si="30"/>
        <v/>
      </c>
      <c r="AB25" s="22" t="str">
        <f t="shared" ca="1" si="9"/>
        <v>tirs</v>
      </c>
      <c r="AC25" s="23">
        <f t="shared" ca="1" si="10"/>
        <v>20</v>
      </c>
      <c r="AD25" s="24">
        <f t="shared" ca="1" si="31"/>
        <v>45797</v>
      </c>
      <c r="AE25" s="25"/>
      <c r="AF25" s="26"/>
      <c r="AG25" s="27" t="str">
        <f t="shared" ca="1" si="32"/>
        <v/>
      </c>
      <c r="AH25" s="22" t="str">
        <f t="shared" ca="1" si="33"/>
        <v>fre</v>
      </c>
      <c r="AI25" s="23">
        <f t="shared" ca="1" si="11"/>
        <v>20</v>
      </c>
      <c r="AJ25" s="24">
        <f t="shared" ca="1" si="34"/>
        <v>45828</v>
      </c>
      <c r="AK25" s="25"/>
      <c r="AL25" s="26"/>
      <c r="AM25" s="27" t="str">
        <f t="shared" ca="1" si="35"/>
        <v/>
      </c>
      <c r="AN25" s="22" t="str">
        <f t="shared" ca="1" si="12"/>
        <v>SØN</v>
      </c>
      <c r="AO25" s="23">
        <f t="shared" ca="1" si="13"/>
        <v>20</v>
      </c>
      <c r="AP25" s="24">
        <f t="shared" ca="1" si="36"/>
        <v>45858</v>
      </c>
      <c r="AQ25" s="25"/>
      <c r="AR25" s="26"/>
      <c r="AS25" s="27" t="str">
        <f t="shared" ca="1" si="37"/>
        <v/>
      </c>
      <c r="AT25" s="22" t="str">
        <f t="shared" ca="1" si="14"/>
        <v>ons</v>
      </c>
      <c r="AU25" s="23">
        <f t="shared" ca="1" si="15"/>
        <v>20</v>
      </c>
      <c r="AV25" s="24">
        <f t="shared" ca="1" si="38"/>
        <v>45889</v>
      </c>
      <c r="AW25" s="25"/>
      <c r="AX25" s="26"/>
      <c r="AY25" s="27" t="str">
        <f t="shared" ca="1" si="39"/>
        <v/>
      </c>
      <c r="AZ25" s="22" t="str">
        <f t="shared" ca="1" si="16"/>
        <v>LØR</v>
      </c>
      <c r="BA25" s="23">
        <f t="shared" ca="1" si="17"/>
        <v>20</v>
      </c>
      <c r="BB25" s="24">
        <f t="shared" ca="1" si="40"/>
        <v>45920</v>
      </c>
      <c r="BC25" s="25"/>
      <c r="BD25" s="26"/>
      <c r="BE25" s="27" t="str">
        <f t="shared" ca="1" si="41"/>
        <v/>
      </c>
      <c r="BF25" s="22" t="str">
        <f t="shared" ca="1" si="18"/>
        <v>man</v>
      </c>
      <c r="BG25" s="23">
        <f t="shared" ca="1" si="19"/>
        <v>20</v>
      </c>
      <c r="BH25" s="24">
        <f t="shared" ca="1" si="42"/>
        <v>45950</v>
      </c>
      <c r="BI25" s="25"/>
      <c r="BJ25" s="26"/>
      <c r="BK25" s="27" t="str">
        <f t="shared" ca="1" si="43"/>
        <v>u43</v>
      </c>
      <c r="BL25" s="22" t="str">
        <f t="shared" ca="1" si="20"/>
        <v>tors</v>
      </c>
      <c r="BM25" s="23">
        <f t="shared" ca="1" si="21"/>
        <v>20</v>
      </c>
      <c r="BN25" s="24">
        <f t="shared" ca="1" si="44"/>
        <v>45981</v>
      </c>
      <c r="BO25" s="25"/>
      <c r="BP25" s="26"/>
      <c r="BQ25" s="27" t="str">
        <f t="shared" ca="1" si="45"/>
        <v/>
      </c>
      <c r="BR25" s="22" t="str">
        <f t="shared" ca="1" si="22"/>
        <v>LØR</v>
      </c>
      <c r="BS25" s="23">
        <f t="shared" ca="1" si="23"/>
        <v>20</v>
      </c>
      <c r="BT25" s="24">
        <f t="shared" ca="1" si="46"/>
        <v>46011</v>
      </c>
      <c r="BU25" s="25"/>
      <c r="BV25" s="26"/>
      <c r="BW25" s="27" t="str">
        <f t="shared" ca="1" si="47"/>
        <v/>
      </c>
      <c r="BX25" s="8"/>
    </row>
    <row r="26" spans="3:76" ht="24.75" customHeight="1">
      <c r="C26" s="4"/>
      <c r="D26" s="22" t="str">
        <f t="shared" ca="1" si="0"/>
        <v>tirs</v>
      </c>
      <c r="E26" s="23">
        <f t="shared" ca="1" si="1"/>
        <v>21</v>
      </c>
      <c r="F26" s="24">
        <f t="shared" ca="1" si="24"/>
        <v>45678</v>
      </c>
      <c r="G26" s="25"/>
      <c r="H26" s="26"/>
      <c r="I26" s="27" t="str">
        <f t="shared" ca="1" si="2"/>
        <v/>
      </c>
      <c r="J26" s="22" t="str">
        <f t="shared" ca="1" si="3"/>
        <v>fre</v>
      </c>
      <c r="K26" s="23">
        <f t="shared" ca="1" si="4"/>
        <v>21</v>
      </c>
      <c r="L26" s="24">
        <f t="shared" ca="1" si="25"/>
        <v>45709</v>
      </c>
      <c r="M26" s="25"/>
      <c r="N26" s="26"/>
      <c r="O26" s="27" t="str">
        <f t="shared" ca="1" si="26"/>
        <v/>
      </c>
      <c r="P26" s="22" t="str">
        <f t="shared" ca="1" si="5"/>
        <v>fre</v>
      </c>
      <c r="Q26" s="23">
        <f t="shared" ca="1" si="6"/>
        <v>21</v>
      </c>
      <c r="R26" s="24">
        <f t="shared" ca="1" si="27"/>
        <v>45737</v>
      </c>
      <c r="S26" s="25"/>
      <c r="T26" s="26"/>
      <c r="U26" s="27" t="str">
        <f t="shared" ca="1" si="28"/>
        <v/>
      </c>
      <c r="V26" s="22" t="str">
        <f t="shared" ca="1" si="7"/>
        <v>man</v>
      </c>
      <c r="W26" s="23">
        <f t="shared" ca="1" si="8"/>
        <v>21</v>
      </c>
      <c r="X26" s="24">
        <f t="shared" ca="1" si="29"/>
        <v>45768</v>
      </c>
      <c r="Y26" s="25"/>
      <c r="Z26" s="26"/>
      <c r="AA26" s="27" t="str">
        <f t="shared" ca="1" si="30"/>
        <v>u17</v>
      </c>
      <c r="AB26" s="22" t="str">
        <f t="shared" ca="1" si="9"/>
        <v>ons</v>
      </c>
      <c r="AC26" s="23">
        <f t="shared" ca="1" si="10"/>
        <v>21</v>
      </c>
      <c r="AD26" s="24">
        <f t="shared" ca="1" si="31"/>
        <v>45798</v>
      </c>
      <c r="AE26" s="25"/>
      <c r="AF26" s="26"/>
      <c r="AG26" s="27" t="str">
        <f t="shared" ca="1" si="32"/>
        <v/>
      </c>
      <c r="AH26" s="22" t="str">
        <f t="shared" ca="1" si="33"/>
        <v>LØR</v>
      </c>
      <c r="AI26" s="23">
        <f t="shared" ca="1" si="11"/>
        <v>21</v>
      </c>
      <c r="AJ26" s="24">
        <f t="shared" ca="1" si="34"/>
        <v>45829</v>
      </c>
      <c r="AK26" s="25"/>
      <c r="AL26" s="26"/>
      <c r="AM26" s="27" t="str">
        <f t="shared" ca="1" si="35"/>
        <v/>
      </c>
      <c r="AN26" s="22" t="str">
        <f t="shared" ca="1" si="12"/>
        <v>man</v>
      </c>
      <c r="AO26" s="23">
        <f t="shared" ca="1" si="13"/>
        <v>21</v>
      </c>
      <c r="AP26" s="24">
        <f t="shared" ca="1" si="36"/>
        <v>45859</v>
      </c>
      <c r="AQ26" s="25"/>
      <c r="AR26" s="26"/>
      <c r="AS26" s="27" t="str">
        <f t="shared" ca="1" si="37"/>
        <v>u30</v>
      </c>
      <c r="AT26" s="22" t="str">
        <f t="shared" ca="1" si="14"/>
        <v>tors</v>
      </c>
      <c r="AU26" s="23">
        <f t="shared" ca="1" si="15"/>
        <v>21</v>
      </c>
      <c r="AV26" s="24">
        <f t="shared" ca="1" si="38"/>
        <v>45890</v>
      </c>
      <c r="AW26" s="25"/>
      <c r="AX26" s="26"/>
      <c r="AY26" s="27" t="str">
        <f t="shared" ca="1" si="39"/>
        <v/>
      </c>
      <c r="AZ26" s="22" t="str">
        <f t="shared" ca="1" si="16"/>
        <v>SØN</v>
      </c>
      <c r="BA26" s="23">
        <f t="shared" ca="1" si="17"/>
        <v>21</v>
      </c>
      <c r="BB26" s="24">
        <f t="shared" ca="1" si="40"/>
        <v>45921</v>
      </c>
      <c r="BC26" s="25"/>
      <c r="BD26" s="26"/>
      <c r="BE26" s="27" t="str">
        <f t="shared" ca="1" si="41"/>
        <v/>
      </c>
      <c r="BF26" s="22" t="str">
        <f t="shared" ca="1" si="18"/>
        <v>tirs</v>
      </c>
      <c r="BG26" s="23">
        <f t="shared" ca="1" si="19"/>
        <v>21</v>
      </c>
      <c r="BH26" s="24">
        <f t="shared" ca="1" si="42"/>
        <v>45951</v>
      </c>
      <c r="BI26" s="25"/>
      <c r="BJ26" s="26"/>
      <c r="BK26" s="27" t="str">
        <f t="shared" ca="1" si="43"/>
        <v/>
      </c>
      <c r="BL26" s="22" t="str">
        <f t="shared" ca="1" si="20"/>
        <v>fre</v>
      </c>
      <c r="BM26" s="23">
        <f t="shared" ca="1" si="21"/>
        <v>21</v>
      </c>
      <c r="BN26" s="24">
        <f t="shared" ca="1" si="44"/>
        <v>45982</v>
      </c>
      <c r="BO26" s="25"/>
      <c r="BP26" s="26"/>
      <c r="BQ26" s="27" t="str">
        <f t="shared" ca="1" si="45"/>
        <v/>
      </c>
      <c r="BR26" s="22" t="str">
        <f t="shared" ca="1" si="22"/>
        <v>SØN</v>
      </c>
      <c r="BS26" s="23">
        <f t="shared" ca="1" si="23"/>
        <v>21</v>
      </c>
      <c r="BT26" s="24">
        <f t="shared" ca="1" si="46"/>
        <v>46012</v>
      </c>
      <c r="BU26" s="25"/>
      <c r="BV26" s="26"/>
      <c r="BW26" s="27" t="str">
        <f t="shared" ca="1" si="47"/>
        <v/>
      </c>
      <c r="BX26" s="8"/>
    </row>
    <row r="27" spans="3:76" ht="24.75" customHeight="1">
      <c r="C27" s="4"/>
      <c r="D27" s="22" t="str">
        <f t="shared" ca="1" si="0"/>
        <v>ons</v>
      </c>
      <c r="E27" s="23">
        <f t="shared" ca="1" si="1"/>
        <v>22</v>
      </c>
      <c r="F27" s="24">
        <f t="shared" ca="1" si="24"/>
        <v>45679</v>
      </c>
      <c r="G27" s="25"/>
      <c r="H27" s="26"/>
      <c r="I27" s="27" t="str">
        <f t="shared" ca="1" si="2"/>
        <v/>
      </c>
      <c r="J27" s="22" t="str">
        <f t="shared" ca="1" si="3"/>
        <v>LØR</v>
      </c>
      <c r="K27" s="23">
        <f t="shared" ca="1" si="4"/>
        <v>22</v>
      </c>
      <c r="L27" s="24">
        <f t="shared" ca="1" si="25"/>
        <v>45710</v>
      </c>
      <c r="M27" s="25"/>
      <c r="N27" s="26"/>
      <c r="O27" s="27" t="str">
        <f t="shared" ca="1" si="26"/>
        <v/>
      </c>
      <c r="P27" s="22" t="str">
        <f t="shared" ca="1" si="5"/>
        <v>LØR</v>
      </c>
      <c r="Q27" s="23">
        <f t="shared" ca="1" si="6"/>
        <v>22</v>
      </c>
      <c r="R27" s="24">
        <f t="shared" ca="1" si="27"/>
        <v>45738</v>
      </c>
      <c r="S27" s="25"/>
      <c r="T27" s="26"/>
      <c r="U27" s="27" t="str">
        <f t="shared" ca="1" si="28"/>
        <v/>
      </c>
      <c r="V27" s="22" t="str">
        <f t="shared" ca="1" si="7"/>
        <v>tirs</v>
      </c>
      <c r="W27" s="23">
        <f t="shared" ca="1" si="8"/>
        <v>22</v>
      </c>
      <c r="X27" s="24">
        <f t="shared" ca="1" si="29"/>
        <v>45769</v>
      </c>
      <c r="Y27" s="25"/>
      <c r="Z27" s="26"/>
      <c r="AA27" s="27" t="str">
        <f t="shared" ca="1" si="30"/>
        <v/>
      </c>
      <c r="AB27" s="22" t="str">
        <f t="shared" ca="1" si="9"/>
        <v>tors</v>
      </c>
      <c r="AC27" s="23">
        <f t="shared" ca="1" si="10"/>
        <v>22</v>
      </c>
      <c r="AD27" s="24">
        <f t="shared" ca="1" si="31"/>
        <v>45799</v>
      </c>
      <c r="AE27" s="25"/>
      <c r="AF27" s="26"/>
      <c r="AG27" s="27" t="str">
        <f t="shared" ca="1" si="32"/>
        <v/>
      </c>
      <c r="AH27" s="22" t="str">
        <f t="shared" ca="1" si="33"/>
        <v>SØN</v>
      </c>
      <c r="AI27" s="23">
        <f t="shared" ca="1" si="11"/>
        <v>22</v>
      </c>
      <c r="AJ27" s="24">
        <f t="shared" ca="1" si="34"/>
        <v>45830</v>
      </c>
      <c r="AK27" s="25"/>
      <c r="AL27" s="26"/>
      <c r="AM27" s="27" t="str">
        <f t="shared" ca="1" si="35"/>
        <v/>
      </c>
      <c r="AN27" s="22" t="str">
        <f t="shared" ca="1" si="12"/>
        <v>tirs</v>
      </c>
      <c r="AO27" s="23">
        <f t="shared" ca="1" si="13"/>
        <v>22</v>
      </c>
      <c r="AP27" s="24">
        <f t="shared" ca="1" si="36"/>
        <v>45860</v>
      </c>
      <c r="AQ27" s="25"/>
      <c r="AR27" s="26"/>
      <c r="AS27" s="27" t="str">
        <f t="shared" ca="1" si="37"/>
        <v/>
      </c>
      <c r="AT27" s="22" t="str">
        <f t="shared" ca="1" si="14"/>
        <v>fre</v>
      </c>
      <c r="AU27" s="23">
        <f t="shared" ca="1" si="15"/>
        <v>22</v>
      </c>
      <c r="AV27" s="24">
        <f t="shared" ca="1" si="38"/>
        <v>45891</v>
      </c>
      <c r="AW27" s="25"/>
      <c r="AX27" s="26"/>
      <c r="AY27" s="27" t="str">
        <f t="shared" ca="1" si="39"/>
        <v/>
      </c>
      <c r="AZ27" s="22" t="str">
        <f t="shared" ca="1" si="16"/>
        <v>man</v>
      </c>
      <c r="BA27" s="23">
        <f t="shared" ca="1" si="17"/>
        <v>22</v>
      </c>
      <c r="BB27" s="24">
        <f t="shared" ca="1" si="40"/>
        <v>45922</v>
      </c>
      <c r="BC27" s="25"/>
      <c r="BD27" s="26"/>
      <c r="BE27" s="27" t="str">
        <f t="shared" ca="1" si="41"/>
        <v>u39</v>
      </c>
      <c r="BF27" s="22" t="str">
        <f t="shared" ca="1" si="18"/>
        <v>ons</v>
      </c>
      <c r="BG27" s="23">
        <f t="shared" ca="1" si="19"/>
        <v>22</v>
      </c>
      <c r="BH27" s="24">
        <f t="shared" ca="1" si="42"/>
        <v>45952</v>
      </c>
      <c r="BI27" s="25"/>
      <c r="BJ27" s="26"/>
      <c r="BK27" s="27" t="str">
        <f t="shared" ca="1" si="43"/>
        <v/>
      </c>
      <c r="BL27" s="22" t="str">
        <f t="shared" ca="1" si="20"/>
        <v>LØR</v>
      </c>
      <c r="BM27" s="23">
        <f t="shared" ca="1" si="21"/>
        <v>22</v>
      </c>
      <c r="BN27" s="24">
        <f t="shared" ca="1" si="44"/>
        <v>45983</v>
      </c>
      <c r="BO27" s="25"/>
      <c r="BP27" s="26"/>
      <c r="BQ27" s="27" t="str">
        <f t="shared" ca="1" si="45"/>
        <v/>
      </c>
      <c r="BR27" s="22" t="str">
        <f t="shared" ca="1" si="22"/>
        <v>man</v>
      </c>
      <c r="BS27" s="23">
        <f t="shared" ca="1" si="23"/>
        <v>22</v>
      </c>
      <c r="BT27" s="24">
        <f t="shared" ca="1" si="46"/>
        <v>46013</v>
      </c>
      <c r="BU27" s="25"/>
      <c r="BV27" s="26"/>
      <c r="BW27" s="27" t="str">
        <f t="shared" ca="1" si="47"/>
        <v>u52</v>
      </c>
      <c r="BX27" s="8"/>
    </row>
    <row r="28" spans="3:76" ht="24.75" customHeight="1">
      <c r="C28" s="4"/>
      <c r="D28" s="22" t="str">
        <f t="shared" ca="1" si="0"/>
        <v>tors</v>
      </c>
      <c r="E28" s="23">
        <f t="shared" ca="1" si="1"/>
        <v>23</v>
      </c>
      <c r="F28" s="24">
        <f t="shared" ca="1" si="24"/>
        <v>45680</v>
      </c>
      <c r="G28" s="25"/>
      <c r="H28" s="26"/>
      <c r="I28" s="27" t="str">
        <f t="shared" ca="1" si="2"/>
        <v/>
      </c>
      <c r="J28" s="22" t="str">
        <f t="shared" ca="1" si="3"/>
        <v>SØN</v>
      </c>
      <c r="K28" s="23">
        <f t="shared" ca="1" si="4"/>
        <v>23</v>
      </c>
      <c r="L28" s="24">
        <f t="shared" ca="1" si="25"/>
        <v>45711</v>
      </c>
      <c r="M28" s="25"/>
      <c r="N28" s="26"/>
      <c r="O28" s="27" t="str">
        <f t="shared" ca="1" si="26"/>
        <v/>
      </c>
      <c r="P28" s="22" t="str">
        <f t="shared" ca="1" si="5"/>
        <v>SØN</v>
      </c>
      <c r="Q28" s="23">
        <f t="shared" ca="1" si="6"/>
        <v>23</v>
      </c>
      <c r="R28" s="24">
        <f t="shared" ca="1" si="27"/>
        <v>45739</v>
      </c>
      <c r="S28" s="25"/>
      <c r="T28" s="26"/>
      <c r="U28" s="27" t="str">
        <f t="shared" ca="1" si="28"/>
        <v/>
      </c>
      <c r="V28" s="22" t="str">
        <f t="shared" ca="1" si="7"/>
        <v>ons</v>
      </c>
      <c r="W28" s="23">
        <f t="shared" ca="1" si="8"/>
        <v>23</v>
      </c>
      <c r="X28" s="24">
        <f t="shared" ca="1" si="29"/>
        <v>45770</v>
      </c>
      <c r="Y28" s="25"/>
      <c r="Z28" s="26"/>
      <c r="AA28" s="27" t="str">
        <f t="shared" ca="1" si="30"/>
        <v/>
      </c>
      <c r="AB28" s="22" t="str">
        <f t="shared" ca="1" si="9"/>
        <v>fre</v>
      </c>
      <c r="AC28" s="23">
        <f t="shared" ca="1" si="10"/>
        <v>23</v>
      </c>
      <c r="AD28" s="24">
        <f t="shared" ca="1" si="31"/>
        <v>45800</v>
      </c>
      <c r="AE28" s="25"/>
      <c r="AF28" s="26"/>
      <c r="AG28" s="27" t="str">
        <f t="shared" ca="1" si="32"/>
        <v/>
      </c>
      <c r="AH28" s="22" t="str">
        <f t="shared" ca="1" si="33"/>
        <v>man</v>
      </c>
      <c r="AI28" s="23">
        <f t="shared" ca="1" si="11"/>
        <v>23</v>
      </c>
      <c r="AJ28" s="24">
        <f t="shared" ca="1" si="34"/>
        <v>45831</v>
      </c>
      <c r="AK28" s="25"/>
      <c r="AL28" s="26"/>
      <c r="AM28" s="27" t="str">
        <f t="shared" ca="1" si="35"/>
        <v>u26</v>
      </c>
      <c r="AN28" s="22" t="str">
        <f t="shared" ca="1" si="12"/>
        <v>ons</v>
      </c>
      <c r="AO28" s="23">
        <f t="shared" ca="1" si="13"/>
        <v>23</v>
      </c>
      <c r="AP28" s="24">
        <f t="shared" ca="1" si="36"/>
        <v>45861</v>
      </c>
      <c r="AQ28" s="25"/>
      <c r="AR28" s="26"/>
      <c r="AS28" s="27" t="str">
        <f t="shared" ca="1" si="37"/>
        <v/>
      </c>
      <c r="AT28" s="22" t="str">
        <f t="shared" ca="1" si="14"/>
        <v>LØR</v>
      </c>
      <c r="AU28" s="23">
        <f t="shared" ca="1" si="15"/>
        <v>23</v>
      </c>
      <c r="AV28" s="24">
        <f t="shared" ca="1" si="38"/>
        <v>45892</v>
      </c>
      <c r="AW28" s="25"/>
      <c r="AX28" s="26"/>
      <c r="AY28" s="27" t="str">
        <f t="shared" ca="1" si="39"/>
        <v/>
      </c>
      <c r="AZ28" s="22" t="str">
        <f t="shared" ca="1" si="16"/>
        <v>tirs</v>
      </c>
      <c r="BA28" s="23">
        <f t="shared" ca="1" si="17"/>
        <v>23</v>
      </c>
      <c r="BB28" s="24">
        <f t="shared" ca="1" si="40"/>
        <v>45923</v>
      </c>
      <c r="BC28" s="25"/>
      <c r="BD28" s="26"/>
      <c r="BE28" s="27" t="str">
        <f t="shared" ca="1" si="41"/>
        <v/>
      </c>
      <c r="BF28" s="22" t="str">
        <f t="shared" ca="1" si="18"/>
        <v>tors</v>
      </c>
      <c r="BG28" s="23">
        <f t="shared" ca="1" si="19"/>
        <v>23</v>
      </c>
      <c r="BH28" s="24">
        <f t="shared" ca="1" si="42"/>
        <v>45953</v>
      </c>
      <c r="BI28" s="25"/>
      <c r="BJ28" s="26"/>
      <c r="BK28" s="27" t="str">
        <f t="shared" ca="1" si="43"/>
        <v/>
      </c>
      <c r="BL28" s="22" t="str">
        <f t="shared" ca="1" si="20"/>
        <v>SØN</v>
      </c>
      <c r="BM28" s="23">
        <f t="shared" ca="1" si="21"/>
        <v>23</v>
      </c>
      <c r="BN28" s="24">
        <f t="shared" ca="1" si="44"/>
        <v>45984</v>
      </c>
      <c r="BO28" s="25"/>
      <c r="BP28" s="26"/>
      <c r="BQ28" s="27" t="str">
        <f t="shared" ca="1" si="45"/>
        <v/>
      </c>
      <c r="BR28" s="22" t="str">
        <f t="shared" ca="1" si="22"/>
        <v>tirs</v>
      </c>
      <c r="BS28" s="23">
        <f t="shared" ca="1" si="23"/>
        <v>23</v>
      </c>
      <c r="BT28" s="24">
        <f t="shared" ca="1" si="46"/>
        <v>46014</v>
      </c>
      <c r="BU28" s="25"/>
      <c r="BV28" s="26"/>
      <c r="BW28" s="27" t="str">
        <f t="shared" ca="1" si="47"/>
        <v/>
      </c>
      <c r="BX28" s="8"/>
    </row>
    <row r="29" spans="3:76" ht="24.75" customHeight="1">
      <c r="C29" s="4"/>
      <c r="D29" s="22" t="str">
        <f t="shared" ca="1" si="0"/>
        <v>fre</v>
      </c>
      <c r="E29" s="23">
        <f t="shared" ca="1" si="1"/>
        <v>24</v>
      </c>
      <c r="F29" s="24">
        <f t="shared" ca="1" si="24"/>
        <v>45681</v>
      </c>
      <c r="G29" s="25"/>
      <c r="H29" s="26"/>
      <c r="I29" s="27" t="str">
        <f t="shared" ca="1" si="2"/>
        <v/>
      </c>
      <c r="J29" s="22" t="str">
        <f t="shared" ca="1" si="3"/>
        <v>man</v>
      </c>
      <c r="K29" s="23">
        <f t="shared" ca="1" si="4"/>
        <v>24</v>
      </c>
      <c r="L29" s="24">
        <f t="shared" ca="1" si="25"/>
        <v>45712</v>
      </c>
      <c r="M29" s="25"/>
      <c r="N29" s="26"/>
      <c r="O29" s="27" t="str">
        <f t="shared" ca="1" si="26"/>
        <v>u9</v>
      </c>
      <c r="P29" s="22" t="str">
        <f t="shared" ca="1" si="5"/>
        <v>man</v>
      </c>
      <c r="Q29" s="23">
        <f t="shared" ca="1" si="6"/>
        <v>24</v>
      </c>
      <c r="R29" s="24">
        <f t="shared" ca="1" si="27"/>
        <v>45740</v>
      </c>
      <c r="S29" s="25"/>
      <c r="T29" s="26"/>
      <c r="U29" s="27" t="str">
        <f t="shared" ca="1" si="28"/>
        <v>u13</v>
      </c>
      <c r="V29" s="22" t="str">
        <f t="shared" ca="1" si="7"/>
        <v>tors</v>
      </c>
      <c r="W29" s="23">
        <f t="shared" ca="1" si="8"/>
        <v>24</v>
      </c>
      <c r="X29" s="24">
        <f t="shared" ca="1" si="29"/>
        <v>45771</v>
      </c>
      <c r="Y29" s="25"/>
      <c r="Z29" s="26"/>
      <c r="AA29" s="27" t="str">
        <f t="shared" ca="1" si="30"/>
        <v/>
      </c>
      <c r="AB29" s="22" t="str">
        <f t="shared" ca="1" si="9"/>
        <v>LØR</v>
      </c>
      <c r="AC29" s="23">
        <f t="shared" ca="1" si="10"/>
        <v>24</v>
      </c>
      <c r="AD29" s="24">
        <f t="shared" ca="1" si="31"/>
        <v>45801</v>
      </c>
      <c r="AE29" s="25"/>
      <c r="AF29" s="26"/>
      <c r="AG29" s="27" t="str">
        <f t="shared" ca="1" si="32"/>
        <v/>
      </c>
      <c r="AH29" s="22" t="str">
        <f t="shared" ca="1" si="33"/>
        <v>tirs</v>
      </c>
      <c r="AI29" s="23">
        <f t="shared" ca="1" si="11"/>
        <v>24</v>
      </c>
      <c r="AJ29" s="24">
        <f t="shared" ca="1" si="34"/>
        <v>45832</v>
      </c>
      <c r="AK29" s="25"/>
      <c r="AL29" s="26"/>
      <c r="AM29" s="27" t="str">
        <f t="shared" ca="1" si="35"/>
        <v/>
      </c>
      <c r="AN29" s="22" t="str">
        <f t="shared" ca="1" si="12"/>
        <v>tors</v>
      </c>
      <c r="AO29" s="23">
        <f t="shared" ca="1" si="13"/>
        <v>24</v>
      </c>
      <c r="AP29" s="24">
        <f t="shared" ca="1" si="36"/>
        <v>45862</v>
      </c>
      <c r="AQ29" s="25"/>
      <c r="AR29" s="26"/>
      <c r="AS29" s="27" t="str">
        <f t="shared" ca="1" si="37"/>
        <v/>
      </c>
      <c r="AT29" s="22" t="str">
        <f t="shared" ca="1" si="14"/>
        <v>SØN</v>
      </c>
      <c r="AU29" s="23">
        <f t="shared" ca="1" si="15"/>
        <v>24</v>
      </c>
      <c r="AV29" s="24">
        <f t="shared" ca="1" si="38"/>
        <v>45893</v>
      </c>
      <c r="AW29" s="25"/>
      <c r="AX29" s="26"/>
      <c r="AY29" s="27" t="str">
        <f t="shared" ca="1" si="39"/>
        <v/>
      </c>
      <c r="AZ29" s="22" t="str">
        <f t="shared" ca="1" si="16"/>
        <v>ons</v>
      </c>
      <c r="BA29" s="23">
        <f t="shared" ca="1" si="17"/>
        <v>24</v>
      </c>
      <c r="BB29" s="24">
        <f t="shared" ca="1" si="40"/>
        <v>45924</v>
      </c>
      <c r="BC29" s="25"/>
      <c r="BD29" s="26"/>
      <c r="BE29" s="27" t="str">
        <f t="shared" ca="1" si="41"/>
        <v/>
      </c>
      <c r="BF29" s="22" t="str">
        <f t="shared" ca="1" si="18"/>
        <v>fre</v>
      </c>
      <c r="BG29" s="23">
        <f t="shared" ca="1" si="19"/>
        <v>24</v>
      </c>
      <c r="BH29" s="24">
        <f t="shared" ca="1" si="42"/>
        <v>45954</v>
      </c>
      <c r="BI29" s="25"/>
      <c r="BJ29" s="26"/>
      <c r="BK29" s="27" t="str">
        <f t="shared" ca="1" si="43"/>
        <v/>
      </c>
      <c r="BL29" s="22" t="str">
        <f t="shared" ca="1" si="20"/>
        <v>man</v>
      </c>
      <c r="BM29" s="23">
        <f t="shared" ca="1" si="21"/>
        <v>24</v>
      </c>
      <c r="BN29" s="24">
        <f t="shared" ca="1" si="44"/>
        <v>45985</v>
      </c>
      <c r="BO29" s="25"/>
      <c r="BP29" s="26"/>
      <c r="BQ29" s="27" t="str">
        <f t="shared" ca="1" si="45"/>
        <v>u48</v>
      </c>
      <c r="BR29" s="22" t="str">
        <f t="shared" ca="1" si="22"/>
        <v>ons</v>
      </c>
      <c r="BS29" s="23">
        <f t="shared" ca="1" si="23"/>
        <v>24</v>
      </c>
      <c r="BT29" s="24">
        <f t="shared" ca="1" si="46"/>
        <v>46015</v>
      </c>
      <c r="BU29" s="25"/>
      <c r="BV29" s="26"/>
      <c r="BW29" s="27" t="str">
        <f t="shared" ca="1" si="47"/>
        <v/>
      </c>
      <c r="BX29" s="8"/>
    </row>
    <row r="30" spans="3:76" ht="24.75" customHeight="1">
      <c r="C30" s="4"/>
      <c r="D30" s="22" t="str">
        <f t="shared" ca="1" si="0"/>
        <v>LØR</v>
      </c>
      <c r="E30" s="23">
        <f t="shared" ca="1" si="1"/>
        <v>25</v>
      </c>
      <c r="F30" s="24">
        <f t="shared" ca="1" si="24"/>
        <v>45682</v>
      </c>
      <c r="G30" s="25"/>
      <c r="H30" s="26"/>
      <c r="I30" s="27" t="str">
        <f t="shared" ca="1" si="2"/>
        <v/>
      </c>
      <c r="J30" s="22" t="str">
        <f t="shared" ca="1" si="3"/>
        <v>tirs</v>
      </c>
      <c r="K30" s="23">
        <f t="shared" ca="1" si="4"/>
        <v>25</v>
      </c>
      <c r="L30" s="24">
        <f t="shared" ca="1" si="25"/>
        <v>45713</v>
      </c>
      <c r="M30" s="25"/>
      <c r="N30" s="26"/>
      <c r="O30" s="27" t="str">
        <f t="shared" ca="1" si="26"/>
        <v/>
      </c>
      <c r="P30" s="22" t="str">
        <f t="shared" ca="1" si="5"/>
        <v>tirs</v>
      </c>
      <c r="Q30" s="23">
        <f t="shared" ca="1" si="6"/>
        <v>25</v>
      </c>
      <c r="R30" s="24">
        <f t="shared" ca="1" si="27"/>
        <v>45741</v>
      </c>
      <c r="S30" s="25"/>
      <c r="T30" s="26"/>
      <c r="U30" s="27" t="str">
        <f t="shared" ca="1" si="28"/>
        <v/>
      </c>
      <c r="V30" s="22" t="str">
        <f t="shared" ca="1" si="7"/>
        <v>fre</v>
      </c>
      <c r="W30" s="23">
        <f t="shared" ca="1" si="8"/>
        <v>25</v>
      </c>
      <c r="X30" s="24">
        <f t="shared" ca="1" si="29"/>
        <v>45772</v>
      </c>
      <c r="Y30" s="25"/>
      <c r="Z30" s="26"/>
      <c r="AA30" s="27" t="str">
        <f t="shared" ca="1" si="30"/>
        <v/>
      </c>
      <c r="AB30" s="22" t="str">
        <f t="shared" ca="1" si="9"/>
        <v>SØN</v>
      </c>
      <c r="AC30" s="23">
        <f t="shared" ca="1" si="10"/>
        <v>25</v>
      </c>
      <c r="AD30" s="24">
        <f t="shared" ca="1" si="31"/>
        <v>45802</v>
      </c>
      <c r="AE30" s="25"/>
      <c r="AF30" s="26"/>
      <c r="AG30" s="27" t="str">
        <f t="shared" ca="1" si="32"/>
        <v/>
      </c>
      <c r="AH30" s="22" t="str">
        <f t="shared" ca="1" si="33"/>
        <v>ons</v>
      </c>
      <c r="AI30" s="23">
        <f t="shared" ca="1" si="11"/>
        <v>25</v>
      </c>
      <c r="AJ30" s="24">
        <f t="shared" ca="1" si="34"/>
        <v>45833</v>
      </c>
      <c r="AK30" s="25"/>
      <c r="AL30" s="26"/>
      <c r="AM30" s="27" t="str">
        <f t="shared" ca="1" si="35"/>
        <v/>
      </c>
      <c r="AN30" s="22" t="str">
        <f t="shared" ca="1" si="12"/>
        <v>fre</v>
      </c>
      <c r="AO30" s="23">
        <f t="shared" ca="1" si="13"/>
        <v>25</v>
      </c>
      <c r="AP30" s="24">
        <f t="shared" ca="1" si="36"/>
        <v>45863</v>
      </c>
      <c r="AQ30" s="25"/>
      <c r="AR30" s="26"/>
      <c r="AS30" s="27" t="str">
        <f t="shared" ca="1" si="37"/>
        <v/>
      </c>
      <c r="AT30" s="22" t="str">
        <f t="shared" ca="1" si="14"/>
        <v>man</v>
      </c>
      <c r="AU30" s="23">
        <f t="shared" ca="1" si="15"/>
        <v>25</v>
      </c>
      <c r="AV30" s="24">
        <f t="shared" ca="1" si="38"/>
        <v>45894</v>
      </c>
      <c r="AW30" s="25"/>
      <c r="AX30" s="26"/>
      <c r="AY30" s="27" t="str">
        <f t="shared" ca="1" si="39"/>
        <v>u35</v>
      </c>
      <c r="AZ30" s="22" t="str">
        <f t="shared" ca="1" si="16"/>
        <v>tors</v>
      </c>
      <c r="BA30" s="23">
        <f t="shared" ca="1" si="17"/>
        <v>25</v>
      </c>
      <c r="BB30" s="24">
        <f t="shared" ca="1" si="40"/>
        <v>45925</v>
      </c>
      <c r="BC30" s="25"/>
      <c r="BD30" s="26"/>
      <c r="BE30" s="27" t="str">
        <f t="shared" ca="1" si="41"/>
        <v/>
      </c>
      <c r="BF30" s="22" t="str">
        <f t="shared" ca="1" si="18"/>
        <v>LØR</v>
      </c>
      <c r="BG30" s="23">
        <f t="shared" ca="1" si="19"/>
        <v>25</v>
      </c>
      <c r="BH30" s="24">
        <f t="shared" ca="1" si="42"/>
        <v>45955</v>
      </c>
      <c r="BI30" s="25"/>
      <c r="BJ30" s="26"/>
      <c r="BK30" s="27" t="str">
        <f t="shared" ca="1" si="43"/>
        <v/>
      </c>
      <c r="BL30" s="22" t="str">
        <f t="shared" ca="1" si="20"/>
        <v>tirs</v>
      </c>
      <c r="BM30" s="23">
        <f t="shared" ca="1" si="21"/>
        <v>25</v>
      </c>
      <c r="BN30" s="24">
        <f t="shared" ca="1" si="44"/>
        <v>45986</v>
      </c>
      <c r="BO30" s="25"/>
      <c r="BP30" s="26"/>
      <c r="BQ30" s="27" t="str">
        <f t="shared" ca="1" si="45"/>
        <v/>
      </c>
      <c r="BR30" s="22" t="str">
        <f t="shared" ca="1" si="22"/>
        <v>tors</v>
      </c>
      <c r="BS30" s="23">
        <f t="shared" ca="1" si="23"/>
        <v>25</v>
      </c>
      <c r="BT30" s="24">
        <f t="shared" ca="1" si="46"/>
        <v>46016</v>
      </c>
      <c r="BU30" s="25"/>
      <c r="BV30" s="26"/>
      <c r="BW30" s="27" t="str">
        <f t="shared" ca="1" si="47"/>
        <v/>
      </c>
      <c r="BX30" s="8"/>
    </row>
    <row r="31" spans="3:76" ht="24.75" customHeight="1">
      <c r="C31" s="4"/>
      <c r="D31" s="22" t="str">
        <f t="shared" ca="1" si="0"/>
        <v>SØN</v>
      </c>
      <c r="E31" s="23">
        <f t="shared" ca="1" si="1"/>
        <v>26</v>
      </c>
      <c r="F31" s="24">
        <f t="shared" ca="1" si="24"/>
        <v>45683</v>
      </c>
      <c r="G31" s="25"/>
      <c r="H31" s="26"/>
      <c r="I31" s="27" t="str">
        <f t="shared" ca="1" si="2"/>
        <v/>
      </c>
      <c r="J31" s="22" t="str">
        <f t="shared" ca="1" si="3"/>
        <v>ons</v>
      </c>
      <c r="K31" s="23">
        <f t="shared" ca="1" si="4"/>
        <v>26</v>
      </c>
      <c r="L31" s="24">
        <f t="shared" ca="1" si="25"/>
        <v>45714</v>
      </c>
      <c r="M31" s="25"/>
      <c r="N31" s="26"/>
      <c r="O31" s="27" t="str">
        <f t="shared" ca="1" si="26"/>
        <v/>
      </c>
      <c r="P31" s="22" t="str">
        <f t="shared" ca="1" si="5"/>
        <v>ons</v>
      </c>
      <c r="Q31" s="23">
        <f t="shared" ca="1" si="6"/>
        <v>26</v>
      </c>
      <c r="R31" s="24">
        <f t="shared" ca="1" si="27"/>
        <v>45742</v>
      </c>
      <c r="S31" s="25"/>
      <c r="T31" s="26"/>
      <c r="U31" s="27" t="str">
        <f t="shared" ca="1" si="28"/>
        <v/>
      </c>
      <c r="V31" s="22" t="str">
        <f t="shared" ca="1" si="7"/>
        <v>LØR</v>
      </c>
      <c r="W31" s="23">
        <f t="shared" ca="1" si="8"/>
        <v>26</v>
      </c>
      <c r="X31" s="24">
        <f t="shared" ca="1" si="29"/>
        <v>45773</v>
      </c>
      <c r="Y31" s="25"/>
      <c r="Z31" s="26"/>
      <c r="AA31" s="27" t="str">
        <f t="shared" ca="1" si="30"/>
        <v/>
      </c>
      <c r="AB31" s="22" t="str">
        <f t="shared" ca="1" si="9"/>
        <v>man</v>
      </c>
      <c r="AC31" s="23">
        <f t="shared" ca="1" si="10"/>
        <v>26</v>
      </c>
      <c r="AD31" s="24">
        <f t="shared" ca="1" si="31"/>
        <v>45803</v>
      </c>
      <c r="AE31" s="25"/>
      <c r="AF31" s="26"/>
      <c r="AG31" s="27" t="str">
        <f t="shared" ca="1" si="32"/>
        <v>u22</v>
      </c>
      <c r="AH31" s="22" t="str">
        <f t="shared" ca="1" si="33"/>
        <v>tors</v>
      </c>
      <c r="AI31" s="23">
        <f t="shared" ca="1" si="11"/>
        <v>26</v>
      </c>
      <c r="AJ31" s="24">
        <f t="shared" ca="1" si="34"/>
        <v>45834</v>
      </c>
      <c r="AK31" s="25"/>
      <c r="AL31" s="26"/>
      <c r="AM31" s="27" t="str">
        <f t="shared" ca="1" si="35"/>
        <v/>
      </c>
      <c r="AN31" s="22" t="str">
        <f t="shared" ca="1" si="12"/>
        <v>LØR</v>
      </c>
      <c r="AO31" s="23">
        <f t="shared" ca="1" si="13"/>
        <v>26</v>
      </c>
      <c r="AP31" s="24">
        <f t="shared" ca="1" si="36"/>
        <v>45864</v>
      </c>
      <c r="AQ31" s="25"/>
      <c r="AR31" s="26"/>
      <c r="AS31" s="27" t="str">
        <f t="shared" ca="1" si="37"/>
        <v/>
      </c>
      <c r="AT31" s="22" t="str">
        <f t="shared" ca="1" si="14"/>
        <v>tirs</v>
      </c>
      <c r="AU31" s="23">
        <f t="shared" ca="1" si="15"/>
        <v>26</v>
      </c>
      <c r="AV31" s="24">
        <f t="shared" ca="1" si="38"/>
        <v>45895</v>
      </c>
      <c r="AW31" s="25"/>
      <c r="AX31" s="26"/>
      <c r="AY31" s="27" t="str">
        <f t="shared" ca="1" si="39"/>
        <v/>
      </c>
      <c r="AZ31" s="22" t="str">
        <f t="shared" ca="1" si="16"/>
        <v>fre</v>
      </c>
      <c r="BA31" s="23">
        <f t="shared" ca="1" si="17"/>
        <v>26</v>
      </c>
      <c r="BB31" s="24">
        <f t="shared" ca="1" si="40"/>
        <v>45926</v>
      </c>
      <c r="BC31" s="25"/>
      <c r="BD31" s="26"/>
      <c r="BE31" s="27" t="str">
        <f t="shared" ca="1" si="41"/>
        <v/>
      </c>
      <c r="BF31" s="22" t="str">
        <f t="shared" ca="1" si="18"/>
        <v>SØN</v>
      </c>
      <c r="BG31" s="23">
        <f t="shared" ca="1" si="19"/>
        <v>26</v>
      </c>
      <c r="BH31" s="24">
        <f t="shared" ca="1" si="42"/>
        <v>45956</v>
      </c>
      <c r="BI31" s="25"/>
      <c r="BJ31" s="26"/>
      <c r="BK31" s="27" t="str">
        <f t="shared" ca="1" si="43"/>
        <v/>
      </c>
      <c r="BL31" s="22" t="str">
        <f t="shared" ca="1" si="20"/>
        <v>ons</v>
      </c>
      <c r="BM31" s="23">
        <f t="shared" ca="1" si="21"/>
        <v>26</v>
      </c>
      <c r="BN31" s="24">
        <f t="shared" ca="1" si="44"/>
        <v>45987</v>
      </c>
      <c r="BO31" s="25"/>
      <c r="BP31" s="26"/>
      <c r="BQ31" s="27" t="str">
        <f t="shared" ca="1" si="45"/>
        <v/>
      </c>
      <c r="BR31" s="22" t="str">
        <f t="shared" ca="1" si="22"/>
        <v>fre</v>
      </c>
      <c r="BS31" s="23">
        <f t="shared" ca="1" si="23"/>
        <v>26</v>
      </c>
      <c r="BT31" s="24">
        <f t="shared" ca="1" si="46"/>
        <v>46017</v>
      </c>
      <c r="BU31" s="25"/>
      <c r="BV31" s="26"/>
      <c r="BW31" s="27" t="str">
        <f t="shared" ca="1" si="47"/>
        <v/>
      </c>
      <c r="BX31" s="8"/>
    </row>
    <row r="32" spans="3:76" ht="24.75" customHeight="1">
      <c r="C32" s="4"/>
      <c r="D32" s="22" t="str">
        <f t="shared" ca="1" si="0"/>
        <v>man</v>
      </c>
      <c r="E32" s="23">
        <f t="shared" ca="1" si="1"/>
        <v>27</v>
      </c>
      <c r="F32" s="24">
        <f t="shared" ca="1" si="24"/>
        <v>45684</v>
      </c>
      <c r="G32" s="25"/>
      <c r="H32" s="26"/>
      <c r="I32" s="27" t="str">
        <f t="shared" ca="1" si="2"/>
        <v>u5</v>
      </c>
      <c r="J32" s="22" t="str">
        <f t="shared" ca="1" si="3"/>
        <v>tors</v>
      </c>
      <c r="K32" s="23">
        <f t="shared" ca="1" si="4"/>
        <v>27</v>
      </c>
      <c r="L32" s="24">
        <f t="shared" ca="1" si="25"/>
        <v>45715</v>
      </c>
      <c r="M32" s="25"/>
      <c r="N32" s="26"/>
      <c r="O32" s="27" t="str">
        <f t="shared" ca="1" si="26"/>
        <v/>
      </c>
      <c r="P32" s="22" t="str">
        <f t="shared" ca="1" si="5"/>
        <v>tors</v>
      </c>
      <c r="Q32" s="23">
        <f t="shared" ca="1" si="6"/>
        <v>27</v>
      </c>
      <c r="R32" s="24">
        <f t="shared" ca="1" si="27"/>
        <v>45743</v>
      </c>
      <c r="S32" s="25"/>
      <c r="T32" s="26"/>
      <c r="U32" s="27" t="str">
        <f t="shared" ca="1" si="28"/>
        <v/>
      </c>
      <c r="V32" s="22" t="str">
        <f t="shared" ca="1" si="7"/>
        <v>SØN</v>
      </c>
      <c r="W32" s="23">
        <f t="shared" ca="1" si="8"/>
        <v>27</v>
      </c>
      <c r="X32" s="24">
        <f t="shared" ca="1" si="29"/>
        <v>45774</v>
      </c>
      <c r="Y32" s="25"/>
      <c r="Z32" s="26"/>
      <c r="AA32" s="27" t="str">
        <f t="shared" ca="1" si="30"/>
        <v/>
      </c>
      <c r="AB32" s="22" t="str">
        <f t="shared" ca="1" si="9"/>
        <v>tirs</v>
      </c>
      <c r="AC32" s="23">
        <f t="shared" ca="1" si="10"/>
        <v>27</v>
      </c>
      <c r="AD32" s="24">
        <f t="shared" ca="1" si="31"/>
        <v>45804</v>
      </c>
      <c r="AE32" s="25"/>
      <c r="AF32" s="26"/>
      <c r="AG32" s="27" t="str">
        <f t="shared" ca="1" si="32"/>
        <v/>
      </c>
      <c r="AH32" s="22" t="str">
        <f t="shared" ca="1" si="33"/>
        <v>fre</v>
      </c>
      <c r="AI32" s="23">
        <f t="shared" ca="1" si="11"/>
        <v>27</v>
      </c>
      <c r="AJ32" s="24">
        <f t="shared" ca="1" si="34"/>
        <v>45835</v>
      </c>
      <c r="AK32" s="25"/>
      <c r="AL32" s="26"/>
      <c r="AM32" s="27" t="str">
        <f t="shared" ca="1" si="35"/>
        <v/>
      </c>
      <c r="AN32" s="22" t="str">
        <f t="shared" ca="1" si="12"/>
        <v>SØN</v>
      </c>
      <c r="AO32" s="23">
        <f t="shared" ca="1" si="13"/>
        <v>27</v>
      </c>
      <c r="AP32" s="24">
        <f t="shared" ca="1" si="36"/>
        <v>45865</v>
      </c>
      <c r="AQ32" s="25"/>
      <c r="AR32" s="26"/>
      <c r="AS32" s="27" t="str">
        <f t="shared" ca="1" si="37"/>
        <v/>
      </c>
      <c r="AT32" s="22" t="str">
        <f t="shared" ca="1" si="14"/>
        <v>ons</v>
      </c>
      <c r="AU32" s="23">
        <f t="shared" ca="1" si="15"/>
        <v>27</v>
      </c>
      <c r="AV32" s="24">
        <f t="shared" ca="1" si="38"/>
        <v>45896</v>
      </c>
      <c r="AW32" s="25"/>
      <c r="AX32" s="26"/>
      <c r="AY32" s="27" t="str">
        <f t="shared" ca="1" si="39"/>
        <v/>
      </c>
      <c r="AZ32" s="22" t="str">
        <f t="shared" ca="1" si="16"/>
        <v>LØR</v>
      </c>
      <c r="BA32" s="23">
        <f t="shared" ca="1" si="17"/>
        <v>27</v>
      </c>
      <c r="BB32" s="24">
        <f t="shared" ca="1" si="40"/>
        <v>45927</v>
      </c>
      <c r="BC32" s="25"/>
      <c r="BD32" s="26"/>
      <c r="BE32" s="27" t="str">
        <f t="shared" ca="1" si="41"/>
        <v/>
      </c>
      <c r="BF32" s="22" t="str">
        <f t="shared" ca="1" si="18"/>
        <v>man</v>
      </c>
      <c r="BG32" s="23">
        <f t="shared" ca="1" si="19"/>
        <v>27</v>
      </c>
      <c r="BH32" s="24">
        <f t="shared" ca="1" si="42"/>
        <v>45957</v>
      </c>
      <c r="BI32" s="25"/>
      <c r="BJ32" s="26"/>
      <c r="BK32" s="27" t="str">
        <f t="shared" ca="1" si="43"/>
        <v>u44</v>
      </c>
      <c r="BL32" s="22" t="str">
        <f t="shared" ca="1" si="20"/>
        <v>tors</v>
      </c>
      <c r="BM32" s="23">
        <f t="shared" ca="1" si="21"/>
        <v>27</v>
      </c>
      <c r="BN32" s="24">
        <f t="shared" ca="1" si="44"/>
        <v>45988</v>
      </c>
      <c r="BO32" s="25"/>
      <c r="BP32" s="26"/>
      <c r="BQ32" s="27" t="str">
        <f t="shared" ca="1" si="45"/>
        <v/>
      </c>
      <c r="BR32" s="22" t="str">
        <f t="shared" ca="1" si="22"/>
        <v>LØR</v>
      </c>
      <c r="BS32" s="23">
        <f t="shared" ca="1" si="23"/>
        <v>27</v>
      </c>
      <c r="BT32" s="24">
        <f t="shared" ca="1" si="46"/>
        <v>46018</v>
      </c>
      <c r="BU32" s="25"/>
      <c r="BV32" s="26"/>
      <c r="BW32" s="27" t="str">
        <f t="shared" ca="1" si="47"/>
        <v/>
      </c>
      <c r="BX32" s="8"/>
    </row>
    <row r="33" spans="3:76" ht="24.75" customHeight="1">
      <c r="C33" s="4"/>
      <c r="D33" s="22" t="str">
        <f t="shared" ca="1" si="0"/>
        <v>tirs</v>
      </c>
      <c r="E33" s="23">
        <f t="shared" ca="1" si="1"/>
        <v>28</v>
      </c>
      <c r="F33" s="24">
        <f t="shared" ca="1" si="24"/>
        <v>45685</v>
      </c>
      <c r="G33" s="25"/>
      <c r="H33" s="26"/>
      <c r="I33" s="27" t="str">
        <f t="shared" ca="1" si="2"/>
        <v/>
      </c>
      <c r="J33" s="22" t="str">
        <f t="shared" ca="1" si="3"/>
        <v>fre</v>
      </c>
      <c r="K33" s="23">
        <f t="shared" ca="1" si="4"/>
        <v>28</v>
      </c>
      <c r="L33" s="24">
        <f t="shared" ca="1" si="25"/>
        <v>45716</v>
      </c>
      <c r="M33" s="50"/>
      <c r="N33" s="26"/>
      <c r="O33" s="27" t="str">
        <f t="shared" ca="1" si="26"/>
        <v/>
      </c>
      <c r="P33" s="22" t="str">
        <f t="shared" ca="1" si="5"/>
        <v>fre</v>
      </c>
      <c r="Q33" s="23">
        <f t="shared" ca="1" si="6"/>
        <v>28</v>
      </c>
      <c r="R33" s="24">
        <f t="shared" ca="1" si="27"/>
        <v>45744</v>
      </c>
      <c r="S33" s="25"/>
      <c r="T33" s="26"/>
      <c r="U33" s="27" t="str">
        <f t="shared" ca="1" si="28"/>
        <v/>
      </c>
      <c r="V33" s="22" t="str">
        <f t="shared" ca="1" si="7"/>
        <v>man</v>
      </c>
      <c r="W33" s="23">
        <f t="shared" ca="1" si="8"/>
        <v>28</v>
      </c>
      <c r="X33" s="24">
        <f t="shared" ca="1" si="29"/>
        <v>45775</v>
      </c>
      <c r="Y33" s="25"/>
      <c r="Z33" s="26"/>
      <c r="AA33" s="27" t="str">
        <f t="shared" ca="1" si="30"/>
        <v>u18</v>
      </c>
      <c r="AB33" s="22" t="str">
        <f t="shared" ca="1" si="9"/>
        <v>ons</v>
      </c>
      <c r="AC33" s="23">
        <f t="shared" ca="1" si="10"/>
        <v>28</v>
      </c>
      <c r="AD33" s="24">
        <f t="shared" ca="1" si="31"/>
        <v>45805</v>
      </c>
      <c r="AE33" s="50"/>
      <c r="AF33" s="26"/>
      <c r="AG33" s="27" t="str">
        <f t="shared" ca="1" si="32"/>
        <v/>
      </c>
      <c r="AH33" s="22" t="str">
        <f t="shared" ca="1" si="33"/>
        <v>LØR</v>
      </c>
      <c r="AI33" s="23">
        <f t="shared" ca="1" si="11"/>
        <v>28</v>
      </c>
      <c r="AJ33" s="24">
        <f t="shared" ca="1" si="34"/>
        <v>45836</v>
      </c>
      <c r="AK33" s="25"/>
      <c r="AL33" s="26"/>
      <c r="AM33" s="27" t="str">
        <f t="shared" ca="1" si="35"/>
        <v/>
      </c>
      <c r="AN33" s="22" t="str">
        <f t="shared" ca="1" si="12"/>
        <v>man</v>
      </c>
      <c r="AO33" s="23">
        <f t="shared" ca="1" si="13"/>
        <v>28</v>
      </c>
      <c r="AP33" s="24">
        <f t="shared" ca="1" si="36"/>
        <v>45866</v>
      </c>
      <c r="AQ33" s="25"/>
      <c r="AR33" s="26"/>
      <c r="AS33" s="27" t="str">
        <f t="shared" ca="1" si="37"/>
        <v>u31</v>
      </c>
      <c r="AT33" s="22" t="str">
        <f t="shared" ca="1" si="14"/>
        <v>tors</v>
      </c>
      <c r="AU33" s="23">
        <f t="shared" ca="1" si="15"/>
        <v>28</v>
      </c>
      <c r="AV33" s="24">
        <f t="shared" ca="1" si="38"/>
        <v>45897</v>
      </c>
      <c r="AW33" s="25"/>
      <c r="AX33" s="26"/>
      <c r="AY33" s="27" t="str">
        <f t="shared" ca="1" si="39"/>
        <v/>
      </c>
      <c r="AZ33" s="22" t="str">
        <f t="shared" ca="1" si="16"/>
        <v>SØN</v>
      </c>
      <c r="BA33" s="23">
        <f t="shared" ca="1" si="17"/>
        <v>28</v>
      </c>
      <c r="BB33" s="24">
        <f t="shared" ca="1" si="40"/>
        <v>45928</v>
      </c>
      <c r="BC33" s="25"/>
      <c r="BD33" s="26"/>
      <c r="BE33" s="27" t="str">
        <f t="shared" ca="1" si="41"/>
        <v/>
      </c>
      <c r="BF33" s="22" t="str">
        <f t="shared" ca="1" si="18"/>
        <v>tirs</v>
      </c>
      <c r="BG33" s="23">
        <f t="shared" ca="1" si="19"/>
        <v>28</v>
      </c>
      <c r="BH33" s="24">
        <f t="shared" ca="1" si="42"/>
        <v>45958</v>
      </c>
      <c r="BI33" s="25"/>
      <c r="BJ33" s="26"/>
      <c r="BK33" s="27" t="str">
        <f t="shared" ca="1" si="43"/>
        <v/>
      </c>
      <c r="BL33" s="22" t="str">
        <f t="shared" ca="1" si="20"/>
        <v>fre</v>
      </c>
      <c r="BM33" s="23">
        <f t="shared" ca="1" si="21"/>
        <v>28</v>
      </c>
      <c r="BN33" s="24">
        <f t="shared" ca="1" si="44"/>
        <v>45989</v>
      </c>
      <c r="BO33" s="25"/>
      <c r="BP33" s="26"/>
      <c r="BQ33" s="27" t="str">
        <f t="shared" ca="1" si="45"/>
        <v/>
      </c>
      <c r="BR33" s="22" t="str">
        <f t="shared" ca="1" si="22"/>
        <v>SØN</v>
      </c>
      <c r="BS33" s="23">
        <f t="shared" ca="1" si="23"/>
        <v>28</v>
      </c>
      <c r="BT33" s="24">
        <f t="shared" ca="1" si="46"/>
        <v>46019</v>
      </c>
      <c r="BU33" s="25"/>
      <c r="BV33" s="26"/>
      <c r="BW33" s="27" t="str">
        <f t="shared" ca="1" si="47"/>
        <v/>
      </c>
      <c r="BX33" s="8"/>
    </row>
    <row r="34" spans="3:76" ht="24.75" customHeight="1">
      <c r="C34" s="4"/>
      <c r="D34" s="22" t="str">
        <f ca="1">IF(F34="","",CHOOSE(MOD(F34,7)+1,"LØR","SØN","man","tirs","ons","tors","fre"))</f>
        <v>ons</v>
      </c>
      <c r="E34" s="23">
        <f ca="1">IF(F34="","",DAY(F34))</f>
        <v>29</v>
      </c>
      <c r="F34" s="24">
        <f ca="1">IF(MONTH(F31)=MONTH(F31+3),F31+3,"")</f>
        <v>45686</v>
      </c>
      <c r="G34" s="25"/>
      <c r="H34" s="26"/>
      <c r="I34" s="27" t="str">
        <f t="shared" ca="1" si="2"/>
        <v/>
      </c>
      <c r="J34" s="22" t="str">
        <f ca="1">IF(L34="","",CHOOSE(MOD(L34,7)+1,"LØR","SØN","man","tirs","ons","tors","fre"))</f>
        <v/>
      </c>
      <c r="K34" s="23" t="str">
        <f ca="1">IF(L34="","",DAY(L34))</f>
        <v/>
      </c>
      <c r="L34" s="24" t="str">
        <f ca="1">IF(MONTH(L31)=MONTH(L31+3),L31+3,"")</f>
        <v/>
      </c>
      <c r="M34" s="25"/>
      <c r="N34" s="26"/>
      <c r="O34" s="27" t="str">
        <f t="shared" ca="1" si="26"/>
        <v/>
      </c>
      <c r="P34" s="22" t="str">
        <f ca="1">IF(R34="","",CHOOSE(MOD(R34,7)+1,"LØR","SØN","man","tirs","ons","tors","fre"))</f>
        <v>LØR</v>
      </c>
      <c r="Q34" s="23">
        <f ca="1">IF(R34="","",DAY(R34))</f>
        <v>29</v>
      </c>
      <c r="R34" s="24">
        <f ca="1">IF(MONTH(R31)=MONTH(R31+3),R31+3,"")</f>
        <v>45745</v>
      </c>
      <c r="S34" s="25"/>
      <c r="T34" s="26"/>
      <c r="U34" s="27" t="str">
        <f t="shared" ca="1" si="28"/>
        <v/>
      </c>
      <c r="V34" s="22" t="str">
        <f ca="1">IF(X34="","",CHOOSE(MOD(X34,7)+1,"LØR","SØN","man","tirs","ons","tors","fre"))</f>
        <v>tirs</v>
      </c>
      <c r="W34" s="23">
        <f ca="1">IF(X34="","",DAY(X34))</f>
        <v>29</v>
      </c>
      <c r="X34" s="24">
        <f ca="1">IF(MONTH(X31)=MONTH(X31+3),X31+3,"")</f>
        <v>45776</v>
      </c>
      <c r="Y34" s="25"/>
      <c r="Z34" s="26"/>
      <c r="AA34" s="27" t="str">
        <f t="shared" ca="1" si="30"/>
        <v/>
      </c>
      <c r="AB34" s="22" t="str">
        <f ca="1">IF(AD34="","",CHOOSE(MOD(AD34,7)+1,"LØR","SØN","man","tirs","ons","tors","fre"))</f>
        <v>tors</v>
      </c>
      <c r="AC34" s="23">
        <f ca="1">IF(AD34="","",DAY(AD34))</f>
        <v>29</v>
      </c>
      <c r="AD34" s="24">
        <f ca="1">IF(MONTH(AD31)=MONTH(AD31+3),AD31+3,"")</f>
        <v>45806</v>
      </c>
      <c r="AE34" s="25"/>
      <c r="AF34" s="26"/>
      <c r="AG34" s="27" t="str">
        <f t="shared" ca="1" si="32"/>
        <v/>
      </c>
      <c r="AH34" s="22" t="str">
        <f ca="1">IF(AJ34="","",CHOOSE(MOD(AJ34,7)+1,"LØR","SØN","man","tirs","ons","tors","fre"))</f>
        <v>SØN</v>
      </c>
      <c r="AI34" s="23">
        <f ca="1">IF(AJ34="","",DAY(AJ34))</f>
        <v>29</v>
      </c>
      <c r="AJ34" s="24">
        <f ca="1">IF(MONTH(AJ31)=MONTH(AJ31+3),AJ31+3,"")</f>
        <v>45837</v>
      </c>
      <c r="AK34" s="25"/>
      <c r="AL34" s="26"/>
      <c r="AM34" s="27" t="str">
        <f t="shared" ca="1" si="35"/>
        <v/>
      </c>
      <c r="AN34" s="22" t="str">
        <f ca="1">IF(AP34="","",CHOOSE(MOD(AP34,7)+1,"LØR","SØN","man","tirs","ons","tors","fre"))</f>
        <v>tirs</v>
      </c>
      <c r="AO34" s="23">
        <f ca="1">IF(AP34="","",DAY(AP34))</f>
        <v>29</v>
      </c>
      <c r="AP34" s="24">
        <f ca="1">IF(MONTH(AP31)=MONTH(AP31+3),AP31+3,"")</f>
        <v>45867</v>
      </c>
      <c r="AQ34" s="25"/>
      <c r="AR34" s="26"/>
      <c r="AS34" s="27" t="str">
        <f t="shared" ca="1" si="37"/>
        <v/>
      </c>
      <c r="AT34" s="22" t="str">
        <f ca="1">IF(AV34="","",CHOOSE(MOD(AV34,7)+1,"LØR","SØN","man","tirs","ons","tors","fre"))</f>
        <v>fre</v>
      </c>
      <c r="AU34" s="23">
        <f ca="1">IF(AV34="","",DAY(AV34))</f>
        <v>29</v>
      </c>
      <c r="AV34" s="24">
        <f ca="1">IF(MONTH(AV31)=MONTH(AV31+3),AV31+3,"")</f>
        <v>45898</v>
      </c>
      <c r="AW34" s="25"/>
      <c r="AX34" s="26"/>
      <c r="AY34" s="27" t="str">
        <f t="shared" ca="1" si="39"/>
        <v/>
      </c>
      <c r="AZ34" s="22" t="str">
        <f ca="1">IF(BB34="","",CHOOSE(MOD(BB34,7)+1,"LØR","SØN","man","tirs","ons","tors","fre"))</f>
        <v>man</v>
      </c>
      <c r="BA34" s="23">
        <f ca="1">IF(BB34="","",DAY(BB34))</f>
        <v>29</v>
      </c>
      <c r="BB34" s="24">
        <f ca="1">IF(MONTH(BB31)=MONTH(BB31+3),BB31+3,"")</f>
        <v>45929</v>
      </c>
      <c r="BC34" s="25"/>
      <c r="BD34" s="26"/>
      <c r="BE34" s="27" t="str">
        <f t="shared" ca="1" si="41"/>
        <v>u40</v>
      </c>
      <c r="BF34" s="22" t="str">
        <f ca="1">IF(BH34="","",CHOOSE(MOD(BH34,7)+1,"LØR","SØN","man","tirs","ons","tors","fre"))</f>
        <v>ons</v>
      </c>
      <c r="BG34" s="23">
        <f ca="1">IF(BH34="","",DAY(BH34))</f>
        <v>29</v>
      </c>
      <c r="BH34" s="24">
        <f ca="1">IF(MONTH(BH31)=MONTH(BH31+3),BH31+3,"")</f>
        <v>45959</v>
      </c>
      <c r="BI34" s="25"/>
      <c r="BJ34" s="26"/>
      <c r="BK34" s="27" t="str">
        <f t="shared" ca="1" si="43"/>
        <v/>
      </c>
      <c r="BL34" s="22" t="str">
        <f ca="1">IF(BN34="","",CHOOSE(MOD(BN34,7)+1,"LØR","SØN","man","tirs","ons","tors","fre"))</f>
        <v>LØR</v>
      </c>
      <c r="BM34" s="23">
        <f ca="1">IF(BN34="","",DAY(BN34))</f>
        <v>29</v>
      </c>
      <c r="BN34" s="24">
        <f ca="1">IF(MONTH(BN31)=MONTH(BN31+3),BN31+3,"")</f>
        <v>45990</v>
      </c>
      <c r="BO34" s="25"/>
      <c r="BP34" s="26"/>
      <c r="BQ34" s="27" t="str">
        <f t="shared" ca="1" si="45"/>
        <v/>
      </c>
      <c r="BR34" s="22" t="str">
        <f ca="1">IF(BT34="","",CHOOSE(MOD(BT34,7)+1,"LØR","SØN","man","tirs","ons","tors","fre"))</f>
        <v>man</v>
      </c>
      <c r="BS34" s="23">
        <f ca="1">IF(BT34="","",DAY(BT34))</f>
        <v>29</v>
      </c>
      <c r="BT34" s="24">
        <f ca="1">IF(MONTH(BT31)=MONTH(BT31+3),BT31+3,"")</f>
        <v>46020</v>
      </c>
      <c r="BU34" s="25"/>
      <c r="BV34" s="26"/>
      <c r="BW34" s="27" t="str">
        <f t="shared" ca="1" si="47"/>
        <v>u53</v>
      </c>
      <c r="BX34" s="8"/>
    </row>
    <row r="35" spans="3:76" ht="24.75" customHeight="1">
      <c r="C35" s="4"/>
      <c r="D35" s="22" t="str">
        <f ca="1">IF(F35="","",CHOOSE(MOD(F35,7)+1,"LØR","SØN","man","tirs","ons","tors","fre"))</f>
        <v>tors</v>
      </c>
      <c r="E35" s="23">
        <f ca="1">IF(F35="","",DAY(F35))</f>
        <v>30</v>
      </c>
      <c r="F35" s="24">
        <f ca="1">IF(MONTH(F32)=MONTH(F32+3),F32+3,"")</f>
        <v>45687</v>
      </c>
      <c r="G35" s="25"/>
      <c r="H35" s="26"/>
      <c r="I35" s="27" t="str">
        <f t="shared" ca="1" si="2"/>
        <v/>
      </c>
      <c r="J35" s="22" t="str">
        <f ca="1">IF(L35="","",CHOOSE(MOD(L35,7)+1,"LØR","SØN","man","tirs","ons","tors","fre"))</f>
        <v/>
      </c>
      <c r="K35" s="23" t="str">
        <f ca="1">IF(L35="","",DAY(L35))</f>
        <v/>
      </c>
      <c r="L35" s="24" t="str">
        <f ca="1">IF(MONTH(L32)=MONTH(L32+3),L32+3,"")</f>
        <v/>
      </c>
      <c r="M35" s="25"/>
      <c r="N35" s="26"/>
      <c r="O35" s="27" t="str">
        <f t="shared" ca="1" si="26"/>
        <v/>
      </c>
      <c r="P35" s="22" t="str">
        <f ca="1">IF(R35="","",CHOOSE(MOD(R35,7)+1,"LØR","SØN","man","tirs","ons","tors","fre"))</f>
        <v>SØN</v>
      </c>
      <c r="Q35" s="23">
        <f ca="1">IF(R35="","",DAY(R35))</f>
        <v>30</v>
      </c>
      <c r="R35" s="24">
        <f ca="1">IF(MONTH(R32)=MONTH(R32+3),R32+3,"")</f>
        <v>45746</v>
      </c>
      <c r="S35" s="25"/>
      <c r="T35" s="26"/>
      <c r="U35" s="27" t="str">
        <f t="shared" ca="1" si="28"/>
        <v/>
      </c>
      <c r="V35" s="22" t="str">
        <f ca="1">IF(X35="","",CHOOSE(MOD(X35,7)+1,"LØR","SØN","man","tirs","ons","tors","fre"))</f>
        <v>ons</v>
      </c>
      <c r="W35" s="23">
        <f ca="1">IF(X35="","",DAY(X35))</f>
        <v>30</v>
      </c>
      <c r="X35" s="24">
        <f ca="1">IF(MONTH(X32)=MONTH(X32+3),X32+3,"")</f>
        <v>45777</v>
      </c>
      <c r="Y35" s="25"/>
      <c r="Z35" s="26"/>
      <c r="AA35" s="27" t="str">
        <f t="shared" ca="1" si="30"/>
        <v/>
      </c>
      <c r="AB35" s="22" t="str">
        <f ca="1">IF(AD35="","",CHOOSE(MOD(AD35,7)+1,"LØR","SØN","man","tirs","ons","tors","fre"))</f>
        <v>fre</v>
      </c>
      <c r="AC35" s="23">
        <f ca="1">IF(AD35="","",DAY(AD35))</f>
        <v>30</v>
      </c>
      <c r="AD35" s="24">
        <f ca="1">IF(MONTH(AD32)=MONTH(AD32+3),AD32+3,"")</f>
        <v>45807</v>
      </c>
      <c r="AE35" s="25"/>
      <c r="AF35" s="26"/>
      <c r="AG35" s="27" t="str">
        <f t="shared" ca="1" si="32"/>
        <v/>
      </c>
      <c r="AH35" s="22" t="str">
        <f ca="1">IF(AJ35="","",CHOOSE(MOD(AJ35,7)+1,"LØR","SØN","man","tirs","ons","tors","fre"))</f>
        <v>man</v>
      </c>
      <c r="AI35" s="23">
        <f ca="1">IF(AJ35="","",DAY(AJ35))</f>
        <v>30</v>
      </c>
      <c r="AJ35" s="24">
        <f ca="1">IF(MONTH(AJ32)=MONTH(AJ32+3),AJ32+3,"")</f>
        <v>45838</v>
      </c>
      <c r="AK35" s="25"/>
      <c r="AL35" s="26"/>
      <c r="AM35" s="27" t="str">
        <f t="shared" ca="1" si="35"/>
        <v>u27</v>
      </c>
      <c r="AN35" s="22" t="str">
        <f ca="1">IF(AP35="","",CHOOSE(MOD(AP35,7)+1,"LØR","SØN","man","tirs","ons","tors","fre"))</f>
        <v>ons</v>
      </c>
      <c r="AO35" s="23">
        <f ca="1">IF(AP35="","",DAY(AP35))</f>
        <v>30</v>
      </c>
      <c r="AP35" s="24">
        <f ca="1">IF(MONTH(AP32)=MONTH(AP32+3),AP32+3,"")</f>
        <v>45868</v>
      </c>
      <c r="AQ35" s="25"/>
      <c r="AR35" s="26"/>
      <c r="AS35" s="27" t="str">
        <f t="shared" ca="1" si="37"/>
        <v/>
      </c>
      <c r="AT35" s="22" t="str">
        <f ca="1">IF(AV35="","",CHOOSE(MOD(AV35,7)+1,"LØR","SØN","man","tirs","ons","tors","fre"))</f>
        <v>LØR</v>
      </c>
      <c r="AU35" s="23">
        <f ca="1">IF(AV35="","",DAY(AV35))</f>
        <v>30</v>
      </c>
      <c r="AV35" s="24">
        <f ca="1">IF(MONTH(AV32)=MONTH(AV32+3),AV32+3,"")</f>
        <v>45899</v>
      </c>
      <c r="AW35" s="25"/>
      <c r="AX35" s="26"/>
      <c r="AY35" s="27" t="str">
        <f t="shared" ca="1" si="39"/>
        <v/>
      </c>
      <c r="AZ35" s="22" t="str">
        <f ca="1">IF(BB35="","",CHOOSE(MOD(BB35,7)+1,"LØR","SØN","man","tirs","ons","tors","fre"))</f>
        <v>tirs</v>
      </c>
      <c r="BA35" s="23">
        <f ca="1">IF(BB35="","",DAY(BB35))</f>
        <v>30</v>
      </c>
      <c r="BB35" s="24">
        <f ca="1">IF(MONTH(BB32)=MONTH(BB32+3),BB32+3,"")</f>
        <v>45930</v>
      </c>
      <c r="BC35" s="25"/>
      <c r="BD35" s="26"/>
      <c r="BE35" s="27" t="str">
        <f t="shared" ca="1" si="41"/>
        <v/>
      </c>
      <c r="BF35" s="22" t="str">
        <f ca="1">IF(BH35="","",CHOOSE(MOD(BH35,7)+1,"LØR","SØN","man","tirs","ons","tors","fre"))</f>
        <v>tors</v>
      </c>
      <c r="BG35" s="23">
        <f ca="1">IF(BH35="","",DAY(BH35))</f>
        <v>30</v>
      </c>
      <c r="BH35" s="24">
        <f ca="1">IF(MONTH(BH32)=MONTH(BH32+3),BH32+3,"")</f>
        <v>45960</v>
      </c>
      <c r="BI35" s="25"/>
      <c r="BJ35" s="26"/>
      <c r="BK35" s="27" t="str">
        <f t="shared" ca="1" si="43"/>
        <v/>
      </c>
      <c r="BL35" s="22" t="str">
        <f ca="1">IF(BN35="","",CHOOSE(MOD(BN35,7)+1,"LØR","SØN","man","tirs","ons","tors","fre"))</f>
        <v>SØN</v>
      </c>
      <c r="BM35" s="23">
        <f ca="1">IF(BN35="","",DAY(BN35))</f>
        <v>30</v>
      </c>
      <c r="BN35" s="24">
        <f ca="1">IF(MONTH(BN32)=MONTH(BN32+3),BN32+3,"")</f>
        <v>45991</v>
      </c>
      <c r="BO35" s="25"/>
      <c r="BP35" s="26"/>
      <c r="BQ35" s="27" t="str">
        <f t="shared" ca="1" si="45"/>
        <v/>
      </c>
      <c r="BR35" s="22" t="str">
        <f ca="1">IF(BT35="","",CHOOSE(MOD(BT35,7)+1,"LØR","SØN","man","tirs","ons","tors","fre"))</f>
        <v>tirs</v>
      </c>
      <c r="BS35" s="23">
        <f ca="1">IF(BT35="","",DAY(BT35))</f>
        <v>30</v>
      </c>
      <c r="BT35" s="24">
        <f ca="1">IF(MONTH(BT32)=MONTH(BT32+3),BT32+3,"")</f>
        <v>46021</v>
      </c>
      <c r="BU35" s="25"/>
      <c r="BV35" s="26"/>
      <c r="BW35" s="27" t="str">
        <f t="shared" ca="1" si="47"/>
        <v/>
      </c>
      <c r="BX35" s="8"/>
    </row>
    <row r="36" spans="3:76" ht="24.75" customHeight="1" thickBot="1">
      <c r="C36" s="4"/>
      <c r="D36" s="38" t="str">
        <f ca="1">IF(F36="","",CHOOSE(MOD(F36,7)+1,"LØR","SØN","man","tirs","ons","tors","fre"))</f>
        <v>fre</v>
      </c>
      <c r="E36" s="23">
        <f ca="1">IF(F36="","",DAY(F36))</f>
        <v>31</v>
      </c>
      <c r="F36" s="39">
        <f ca="1">IF(MONTH(F33)=MONTH(F33+3),F33+3,"")</f>
        <v>45688</v>
      </c>
      <c r="G36" s="51"/>
      <c r="H36" s="37"/>
      <c r="I36" s="27" t="str">
        <f t="shared" ca="1" si="2"/>
        <v/>
      </c>
      <c r="J36" s="38" t="str">
        <f ca="1">IF(L36="","",CHOOSE(MOD(L36,7)+1,"LØR","SØN","man","tirs","ons","tors","fre"))</f>
        <v/>
      </c>
      <c r="K36" s="23" t="str">
        <f ca="1">IF(L36="","",DAY(L36))</f>
        <v/>
      </c>
      <c r="L36" s="39" t="str">
        <f ca="1">IF(MONTH(L33)=MONTH(L33+3),L33+3,"")</f>
        <v/>
      </c>
      <c r="M36" s="40"/>
      <c r="N36" s="37"/>
      <c r="O36" s="27" t="str">
        <f t="shared" ca="1" si="26"/>
        <v/>
      </c>
      <c r="P36" s="38" t="str">
        <f ca="1">IF(R36="","",CHOOSE(MOD(R36,7)+1,"LØR","SØN","man","tirs","ons","tors","fre"))</f>
        <v>man</v>
      </c>
      <c r="Q36" s="23">
        <f ca="1">IF(R36="","",DAY(R36))</f>
        <v>31</v>
      </c>
      <c r="R36" s="39">
        <f ca="1">IF(MONTH(R33)=MONTH(R33+3),R33+3,"")</f>
        <v>45747</v>
      </c>
      <c r="S36" s="40"/>
      <c r="T36" s="37"/>
      <c r="U36" s="27" t="str">
        <f t="shared" ca="1" si="28"/>
        <v>u14</v>
      </c>
      <c r="V36" s="38" t="str">
        <f ca="1">IF(X36="","",CHOOSE(MOD(X36,7)+1,"LØR","SØN","man","tirs","ons","tors","fre"))</f>
        <v/>
      </c>
      <c r="W36" s="23" t="str">
        <f ca="1">IF(X36="","",DAY(X36))</f>
        <v/>
      </c>
      <c r="X36" s="39" t="str">
        <f ca="1">IF(MONTH(X33)=MONTH(X33+3),X33+3,"")</f>
        <v/>
      </c>
      <c r="Y36" s="40"/>
      <c r="Z36" s="37"/>
      <c r="AA36" s="27" t="str">
        <f t="shared" ca="1" si="30"/>
        <v/>
      </c>
      <c r="AB36" s="38" t="str">
        <f ca="1">IF(AD36="","",CHOOSE(MOD(AD36,7)+1,"LØR","SØN","man","tirs","ons","tors","fre"))</f>
        <v>LØR</v>
      </c>
      <c r="AC36" s="23">
        <f ca="1">IF(AD36="","",DAY(AD36))</f>
        <v>31</v>
      </c>
      <c r="AD36" s="39">
        <f ca="1">IF(MONTH(AD33)=MONTH(AD33+3),AD33+3,"")</f>
        <v>45808</v>
      </c>
      <c r="AE36" s="40"/>
      <c r="AF36" s="37"/>
      <c r="AG36" s="27" t="str">
        <f t="shared" ca="1" si="32"/>
        <v/>
      </c>
      <c r="AH36" s="38" t="str">
        <f ca="1">IF(AJ36="","",CHOOSE(MOD(AJ36,7)+1,"LØR","SØN","man","tirs","ons","tors","fre"))</f>
        <v/>
      </c>
      <c r="AI36" s="23" t="str">
        <f ca="1">IF(AJ36="","",DAY(AJ36))</f>
        <v/>
      </c>
      <c r="AJ36" s="39" t="str">
        <f ca="1">IF(MONTH(AJ33)=MONTH(AJ33+3),AJ33+3,"")</f>
        <v/>
      </c>
      <c r="AK36" s="40"/>
      <c r="AL36" s="37"/>
      <c r="AM36" s="27" t="str">
        <f t="shared" ca="1" si="35"/>
        <v/>
      </c>
      <c r="AN36" s="38" t="str">
        <f ca="1">IF(AP36="","",CHOOSE(MOD(AP36,7)+1,"LØR","SØN","man","tirs","ons","tors","fre"))</f>
        <v>tors</v>
      </c>
      <c r="AO36" s="23">
        <f ca="1">IF(AP36="","",DAY(AP36))</f>
        <v>31</v>
      </c>
      <c r="AP36" s="39">
        <f ca="1">IF(MONTH(AP33)=MONTH(AP33+3),AP33+3,"")</f>
        <v>45869</v>
      </c>
      <c r="AQ36" s="40"/>
      <c r="AR36" s="37"/>
      <c r="AS36" s="27" t="str">
        <f t="shared" ca="1" si="37"/>
        <v/>
      </c>
      <c r="AT36" s="38" t="str">
        <f ca="1">IF(AV36="","",CHOOSE(MOD(AV36,7)+1,"LØR","SØN","man","tirs","ons","tors","fre"))</f>
        <v>SØN</v>
      </c>
      <c r="AU36" s="23">
        <f ca="1">IF(AV36="","",DAY(AV36))</f>
        <v>31</v>
      </c>
      <c r="AV36" s="39">
        <f ca="1">IF(MONTH(AV33)=MONTH(AV33+3),AV33+3,"")</f>
        <v>45900</v>
      </c>
      <c r="AW36" s="40"/>
      <c r="AX36" s="37"/>
      <c r="AY36" s="27" t="str">
        <f t="shared" ca="1" si="39"/>
        <v/>
      </c>
      <c r="AZ36" s="38" t="str">
        <f ca="1">IF(BB36="","",CHOOSE(MOD(BB36,7)+1,"LØR","SØN","man","tirs","ons","tors","fre"))</f>
        <v/>
      </c>
      <c r="BA36" s="23" t="str">
        <f ca="1">IF(BB36="","",DAY(BB36))</f>
        <v/>
      </c>
      <c r="BB36" s="39" t="str">
        <f ca="1">IF(MONTH(BB33)=MONTH(BB33+3),BB33+3,"")</f>
        <v/>
      </c>
      <c r="BC36" s="40"/>
      <c r="BD36" s="37"/>
      <c r="BE36" s="27" t="str">
        <f t="shared" ca="1" si="41"/>
        <v/>
      </c>
      <c r="BF36" s="38" t="str">
        <f ca="1">IF(BH36="","",CHOOSE(MOD(BH36,7)+1,"LØR","SØN","man","tirs","ons","tors","fre"))</f>
        <v>fre</v>
      </c>
      <c r="BG36" s="23">
        <f ca="1">IF(BH36="","",DAY(BH36))</f>
        <v>31</v>
      </c>
      <c r="BH36" s="39">
        <f ca="1">IF(MONTH(BH33)=MONTH(BH33+3),BH33+3,"")</f>
        <v>45961</v>
      </c>
      <c r="BI36" s="40"/>
      <c r="BJ36" s="37"/>
      <c r="BK36" s="27" t="str">
        <f t="shared" ca="1" si="43"/>
        <v/>
      </c>
      <c r="BL36" s="38" t="str">
        <f ca="1">IF(BN36="","",CHOOSE(MOD(BN36,7)+1,"LØR","SØN","man","tirs","ons","tors","fre"))</f>
        <v/>
      </c>
      <c r="BM36" s="23" t="str">
        <f ca="1">IF(BN36="","",DAY(BN36))</f>
        <v/>
      </c>
      <c r="BN36" s="39" t="str">
        <f ca="1">IF(MONTH(BN33)=MONTH(BN33+3),BN33+3,"")</f>
        <v/>
      </c>
      <c r="BO36" s="40"/>
      <c r="BP36" s="37"/>
      <c r="BQ36" s="27" t="str">
        <f t="shared" ca="1" si="45"/>
        <v/>
      </c>
      <c r="BR36" s="38" t="str">
        <f ca="1">IF(BT36="","",CHOOSE(MOD(BT36,7)+1,"LØR","SØN","man","tirs","ons","tors","fre"))</f>
        <v>ons</v>
      </c>
      <c r="BS36" s="23">
        <f ca="1">IF(BT36="","",DAY(BT36))</f>
        <v>31</v>
      </c>
      <c r="BT36" s="39">
        <f ca="1">IF(MONTH(BT33)=MONTH(BT33+3),BT33+3,"")</f>
        <v>46022</v>
      </c>
      <c r="BU36" s="40"/>
      <c r="BV36" s="37"/>
      <c r="BW36" s="27" t="str">
        <f t="shared" ca="1" si="47"/>
        <v/>
      </c>
      <c r="BX36" s="8"/>
    </row>
    <row r="37" spans="3:76" ht="24.75" customHeight="1" thickBot="1">
      <c r="C37" s="4"/>
      <c r="D37" s="41"/>
      <c r="E37" s="42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4"/>
      <c r="BX37" s="8"/>
    </row>
    <row r="38" spans="3:76" ht="24.75" customHeight="1">
      <c r="C38" s="4"/>
      <c r="D38" s="45"/>
      <c r="E38" s="42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7"/>
      <c r="BX38" s="8"/>
    </row>
    <row r="39" spans="3:76" ht="24.75" customHeight="1" thickBot="1">
      <c r="C39" s="4"/>
      <c r="D39" s="13"/>
      <c r="E39" s="14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48"/>
      <c r="BX39" s="8"/>
    </row>
    <row r="40" spans="3:76" ht="12.75" customHeight="1"/>
    <row r="47" spans="3:76">
      <c r="G47" s="49"/>
    </row>
  </sheetData>
  <mergeCells count="1">
    <mergeCell ref="G3:BU3"/>
  </mergeCells>
  <phoneticPr fontId="2" type="noConversion"/>
  <pageMargins left="3.937007874015748E-2" right="3.937007874015748E-2" top="0.51181102362204722" bottom="0.51181102362204722" header="0.51181102362204722" footer="0.51181102362204722"/>
  <pageSetup paperSize="9"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4B655-730B-4BB1-B527-ABE969FDE89A}">
  <dimension ref="A1"/>
  <sheetViews>
    <sheetView workbookViewId="0">
      <selection activeCell="B2" sqref="B2"/>
    </sheetView>
  </sheetViews>
  <sheetFormatPr defaultColWidth="8.7109375" defaultRowHeight="12.7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876ca5-2776-4911-aba1-3767196b0974">
      <Terms xmlns="http://schemas.microsoft.com/office/infopath/2007/PartnerControls"/>
    </lcf76f155ced4ddcb4097134ff3c332f>
    <TaxCatchAll xmlns="c385b8ac-d93a-41ca-b57f-88e87826554a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79FB120390774B9CD8674F07D7D0BA" ma:contentTypeVersion="12" ma:contentTypeDescription="Opret et nyt dokument." ma:contentTypeScope="" ma:versionID="8eee284f4faebd36156ed665ed953429">
  <xsd:schema xmlns:xsd="http://www.w3.org/2001/XMLSchema" xmlns:xs="http://www.w3.org/2001/XMLSchema" xmlns:p="http://schemas.microsoft.com/office/2006/metadata/properties" xmlns:ns2="ea876ca5-2776-4911-aba1-3767196b0974" xmlns:ns3="c385b8ac-d93a-41ca-b57f-88e87826554a" targetNamespace="http://schemas.microsoft.com/office/2006/metadata/properties" ma:root="true" ma:fieldsID="76dec5da37019511de23e0b1b3787d0c" ns2:_="" ns3:_="">
    <xsd:import namespace="ea876ca5-2776-4911-aba1-3767196b0974"/>
    <xsd:import namespace="c385b8ac-d93a-41ca-b57f-88e8782655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76ca5-2776-4911-aba1-3767196b09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ledmærker" ma:readOnly="false" ma:fieldId="{5cf76f15-5ced-4ddc-b409-7134ff3c332f}" ma:taxonomyMulti="true" ma:sspId="fe567a8b-f3e1-4a89-aa19-e40cb62ba1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85b8ac-d93a-41ca-b57f-88e87826554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86a2904-650d-4395-ac7e-b5e31b960a17}" ma:internalName="TaxCatchAll" ma:showField="CatchAllData" ma:web="c385b8ac-d93a-41ca-b57f-88e8782655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14666D-9A55-42BF-9ECA-14C6DB93E9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0C24D1-018F-48F4-A7A3-8D604820464E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c385b8ac-d93a-41ca-b57f-88e87826554a"/>
    <ds:schemaRef ds:uri="ea876ca5-2776-4911-aba1-3767196b097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8D823F-0A39-49A3-8B7B-94A3AB1C77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876ca5-2776-4911-aba1-3767196b0974"/>
    <ds:schemaRef ds:uri="c385b8ac-d93a-41ca-b57f-88e8782655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KALENDER.xls</vt:lpstr>
      <vt:lpstr>Ark1</vt:lpstr>
      <vt:lpstr>KALENDER.xls!Udskriftsområde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</dc:title>
  <dc:creator>DAF</dc:creator>
  <cp:lastModifiedBy>Katja Salivaara</cp:lastModifiedBy>
  <cp:lastPrinted>2018-12-09T21:24:47Z</cp:lastPrinted>
  <dcterms:created xsi:type="dcterms:W3CDTF">1999-03-22T09:05:46Z</dcterms:created>
  <dcterms:modified xsi:type="dcterms:W3CDTF">2024-10-11T11:25:55Z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0x0101000679FB120390774B9CD8674F07D7D0BA</vt:lpwstr>
  </property>
</Properties>
</file>